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\\mscbr\Home$\besteves\My Documents\"/>
    </mc:Choice>
  </mc:AlternateContent>
  <bookViews>
    <workbookView xWindow="2835" yWindow="0" windowWidth="10740" windowHeight="6810" tabRatio="599"/>
  </bookViews>
  <sheets>
    <sheet name="Certificate" sheetId="1" r:id="rId1"/>
  </sheets>
  <definedNames>
    <definedName name="_xlnm.Print_Area" localSheetId="0">Certificate!$A$2:$F$46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1" l="1"/>
  <c r="E256" i="1" l="1"/>
  <c r="E255" i="1"/>
  <c r="E254" i="1"/>
  <c r="E253" i="1"/>
  <c r="E252" i="1"/>
  <c r="E251" i="1"/>
  <c r="E250" i="1"/>
  <c r="E249" i="1"/>
  <c r="E248" i="1"/>
  <c r="E247" i="1"/>
  <c r="E246" i="1"/>
  <c r="E241" i="1"/>
  <c r="E240" i="1"/>
  <c r="E239" i="1"/>
  <c r="E238" i="1"/>
  <c r="E237" i="1"/>
  <c r="E236" i="1"/>
  <c r="E235" i="1"/>
  <c r="E234" i="1"/>
  <c r="E233" i="1"/>
  <c r="E232" i="1"/>
  <c r="E231" i="1"/>
  <c r="E226" i="1"/>
  <c r="E225" i="1"/>
  <c r="E224" i="1"/>
  <c r="E223" i="1"/>
  <c r="E222" i="1"/>
  <c r="E221" i="1"/>
  <c r="E220" i="1"/>
  <c r="E219" i="1"/>
  <c r="E218" i="1"/>
  <c r="E217" i="1"/>
  <c r="E216" i="1"/>
  <c r="E211" i="1"/>
  <c r="E210" i="1"/>
  <c r="E209" i="1"/>
  <c r="E208" i="1"/>
  <c r="E207" i="1"/>
  <c r="E206" i="1"/>
  <c r="E205" i="1"/>
  <c r="E204" i="1"/>
  <c r="E203" i="1"/>
  <c r="E202" i="1"/>
  <c r="E201" i="1"/>
  <c r="E196" i="1"/>
  <c r="E195" i="1"/>
  <c r="E194" i="1"/>
  <c r="E193" i="1"/>
  <c r="E192" i="1"/>
  <c r="E191" i="1"/>
  <c r="E190" i="1"/>
  <c r="E189" i="1"/>
  <c r="E188" i="1"/>
  <c r="E187" i="1"/>
  <c r="E186" i="1"/>
  <c r="E181" i="1"/>
  <c r="E180" i="1"/>
  <c r="E179" i="1"/>
  <c r="E178" i="1"/>
  <c r="E177" i="1"/>
  <c r="E176" i="1"/>
  <c r="E175" i="1"/>
  <c r="E174" i="1"/>
  <c r="E173" i="1"/>
  <c r="E172" i="1"/>
  <c r="E171" i="1"/>
  <c r="E165" i="1"/>
  <c r="E164" i="1"/>
  <c r="E163" i="1"/>
  <c r="E162" i="1"/>
  <c r="E161" i="1"/>
  <c r="E160" i="1"/>
  <c r="E159" i="1"/>
  <c r="E158" i="1"/>
  <c r="E157" i="1"/>
  <c r="E156" i="1"/>
  <c r="E155" i="1"/>
  <c r="E150" i="1"/>
  <c r="E149" i="1"/>
  <c r="E148" i="1"/>
  <c r="E147" i="1"/>
  <c r="E146" i="1"/>
  <c r="E145" i="1"/>
  <c r="E144" i="1"/>
  <c r="E143" i="1"/>
  <c r="E142" i="1"/>
  <c r="E141" i="1"/>
  <c r="E140" i="1"/>
  <c r="E135" i="1"/>
  <c r="E134" i="1"/>
  <c r="E133" i="1"/>
  <c r="E132" i="1"/>
  <c r="E131" i="1"/>
  <c r="E130" i="1"/>
  <c r="E129" i="1"/>
  <c r="E128" i="1"/>
  <c r="E127" i="1"/>
  <c r="E126" i="1"/>
  <c r="E125" i="1"/>
  <c r="E119" i="1"/>
  <c r="E118" i="1"/>
  <c r="E117" i="1"/>
  <c r="E116" i="1"/>
  <c r="E115" i="1"/>
  <c r="E114" i="1"/>
  <c r="E113" i="1"/>
  <c r="E112" i="1"/>
  <c r="E111" i="1"/>
  <c r="E110" i="1"/>
  <c r="E109" i="1"/>
  <c r="E104" i="1"/>
  <c r="E103" i="1"/>
  <c r="E102" i="1"/>
  <c r="E101" i="1"/>
  <c r="E100" i="1"/>
  <c r="E99" i="1"/>
  <c r="E98" i="1"/>
  <c r="E97" i="1"/>
  <c r="E96" i="1"/>
  <c r="E95" i="1"/>
  <c r="E94" i="1"/>
  <c r="D74" i="1" l="1"/>
  <c r="D73" i="1"/>
  <c r="D72" i="1"/>
  <c r="D71" i="1"/>
  <c r="D70" i="1"/>
  <c r="AD11" i="1" l="1"/>
  <c r="X11" i="1"/>
  <c r="S11" i="1"/>
  <c r="M11" i="1"/>
  <c r="H11" i="1"/>
  <c r="H13" i="1"/>
  <c r="B88" i="1" l="1"/>
</calcChain>
</file>

<file path=xl/comments1.xml><?xml version="1.0" encoding="utf-8"?>
<comments xmlns="http://schemas.openxmlformats.org/spreadsheetml/2006/main">
  <authors>
    <author>D AGUIAR BRSSZ DOCUMENTATION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Clausulas</t>
        </r>
        <r>
          <rPr>
            <sz val="9"/>
            <color indexed="81"/>
            <rFont val="Tahoma"/>
            <family val="2"/>
          </rPr>
          <t xml:space="preserve">
✓The goods are shipped on regular liner service.
✓The vessel has no more than XX years old. 
✓The vessel flies XXX flag
✓The vessel is not intended to call any of the following countries while carrying said goods to its destination: XXX; XXX.
✓The vessel is intended to call the following countries while carrying said goods to its destination: XXX; XXX.
✓The vessel is not banned from entry the ports of the following destination(s): XXX; XXX.
✓The vessel complies with Institution Classification clause and class maintained equivalent to Lloyd 100A1.
✓The information provided are correct and complete.
✓The carrying vessel holds valid “Document of Compliance” (Doc) of I.S.M Code Certification.
✓The carrying vessel is IACS classified.
✓The vessel is member of P and I Club.</t>
        </r>
      </text>
    </comment>
    <comment ref="H14" authorId="0" shapeId="0">
      <text>
        <r>
          <rPr>
            <sz val="9"/>
            <color indexed="81"/>
            <rFont val="Tahoma"/>
            <family val="2"/>
          </rPr>
          <t xml:space="preserve">Info:
Para pular linha, pressione ALT + ENTER
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Substitua o codigo pela informação desejada, e a cláusula será refeita. Selecione a cláusula novamente após este processo.</t>
        </r>
      </text>
    </comment>
    <comment ref="E39" authorId="0" shapeId="0">
      <text>
        <r>
          <rPr>
            <sz val="9"/>
            <color indexed="81"/>
            <rFont val="Tahoma"/>
            <family val="2"/>
          </rPr>
          <t>data do embarque
(shipped on board do B/L)</t>
        </r>
      </text>
    </comment>
  </commentList>
</comments>
</file>

<file path=xl/sharedStrings.xml><?xml version="1.0" encoding="utf-8"?>
<sst xmlns="http://schemas.openxmlformats.org/spreadsheetml/2006/main" count="259" uniqueCount="146">
  <si>
    <t>CERTIFICATE</t>
  </si>
  <si>
    <t>References:</t>
  </si>
  <si>
    <t xml:space="preserve">Vessel Name/voy: </t>
  </si>
  <si>
    <t xml:space="preserve">Vessel’s Nationality: </t>
  </si>
  <si>
    <t xml:space="preserve">Vessel’s previous name: </t>
  </si>
  <si>
    <t>Vessel’s owner:</t>
  </si>
  <si>
    <t xml:space="preserve">POL : </t>
  </si>
  <si>
    <t xml:space="preserve">POD : </t>
  </si>
  <si>
    <t xml:space="preserve">Shipper: </t>
  </si>
  <si>
    <t>Consignee:</t>
  </si>
  <si>
    <t xml:space="preserve">Invoice : </t>
  </si>
  <si>
    <t>Shipping Marks:</t>
  </si>
  <si>
    <t>HS Code:</t>
  </si>
  <si>
    <t>Free time demurrage:</t>
  </si>
  <si>
    <t>✓The goods are shipped on regular liner service.</t>
  </si>
  <si>
    <t xml:space="preserve">✓The vessel has no more than XX years old. </t>
  </si>
  <si>
    <t>✓The vessel complies with Institution Classification clause and class maintained equivalent to Lloyd 100A1.</t>
  </si>
  <si>
    <t>✓The information provided are correct and complete.</t>
  </si>
  <si>
    <t>✓The carrying vessel holds valid “Document of Compliance” (Doc) of I.S.M Code Certification.</t>
  </si>
  <si>
    <t>✓The carrying vessel is IACS classified.</t>
  </si>
  <si>
    <t>✓The vessel is member of P and I Club.</t>
  </si>
  <si>
    <t>Clauses</t>
  </si>
  <si>
    <t>Clauses:</t>
  </si>
  <si>
    <t>We certify that :</t>
  </si>
  <si>
    <t>Ag</t>
  </si>
  <si>
    <t>Belem</t>
  </si>
  <si>
    <t>Manaus</t>
  </si>
  <si>
    <t>Porto Velho</t>
  </si>
  <si>
    <t>Recife</t>
  </si>
  <si>
    <t>Fortaleza</t>
  </si>
  <si>
    <t>Salvador</t>
  </si>
  <si>
    <t>Rio de Janeiro</t>
  </si>
  <si>
    <t>Santos</t>
  </si>
  <si>
    <t>Paranagua</t>
  </si>
  <si>
    <t>Rio Grande</t>
  </si>
  <si>
    <t>Itajai</t>
  </si>
  <si>
    <t>São Francisco do Sul</t>
  </si>
  <si>
    <t>Manaus, Brazil</t>
  </si>
  <si>
    <t>Porto Velho, Brazil</t>
  </si>
  <si>
    <t>Salvador, Brazil</t>
  </si>
  <si>
    <t>Rio de Janeiro, Brazil</t>
  </si>
  <si>
    <t>Santos, Brazil</t>
  </si>
  <si>
    <t>Paranagua, Brazil</t>
  </si>
  <si>
    <t>Rio Grande, Brazil</t>
  </si>
  <si>
    <t>Itajai, Brazil</t>
  </si>
  <si>
    <t>São Francisco do Sul, Brazil</t>
  </si>
  <si>
    <t>Vila do Conde, Brazil</t>
  </si>
  <si>
    <t>Suape, Brazil</t>
  </si>
  <si>
    <t>Navegantes, Brazil</t>
  </si>
  <si>
    <t>Itaguai, Brazil</t>
  </si>
  <si>
    <t>Pecem, Brazil</t>
  </si>
  <si>
    <t>Itapoá, Brazil</t>
  </si>
  <si>
    <t>MSC MEDITERRANEAN SHIPPING DO BRASIL LTDA
Av. Ana Costa, 291, 11060-917, Santos, Brazil – Phone +55 13 32119500</t>
  </si>
  <si>
    <t>MSC MEDITERRANEAN SHIPPING DO BRASIL LTDA
Zion TV Dom Romualdo de Seixas, 1698,Sl 1901,1903, 1905, 66055-050 - Belem, PA Brazil – Phone +55 91 3321 9500</t>
  </si>
  <si>
    <t>MSC MEDITERRANEAN SHIPPING DO BRASIL LTDA
Colonia Oliveira Machado, Rua Ponta Grossa, 256 A, 69074-190 - Manaus, AM Brazil – Phone + 55 92 3623 3778</t>
  </si>
  <si>
    <t>MSC MEDITERRANEAN SHIPPING DO BRASIL LTDA
Ave Engenheiro Antonio de Goes N° 60, 18th floor - Bairro 'Pina', 51010-000 - Recife, PE Brazil – Phone +55 81 3328 9200</t>
  </si>
  <si>
    <t>MSC MEDITERRANEAN SHIPPING DO BRASIL LTDA
Avenida Antonio Sales, 1885 - 9 andar, Cidade, 60135-101 - Fortaleza, CE Brazil – Phone +55 85 3208 8650</t>
  </si>
  <si>
    <t>MSC MEDITERRANEAN SHIPPING DO BRASIL LTDA
Avenue Professor Magalhaes 1752 - 12 floor, Bairro Pituba, 41810-012 - Salvador, BA Brazil – +55 71 3111 0050</t>
  </si>
  <si>
    <t>MSC MEDITERRANEAN SHIPPING DO BRASIL LTDA
Cent. Empre. Charles de Gaulle Edificio Le Bourget, Av. Marech. Camara n160 10 andar Salas 1036 e 1037, 20020-080 - Rio de Janeiro, Brazil – Phone +55 21 3535 2999</t>
  </si>
  <si>
    <t>MSC MEDITERRANEAN SHIPPING DO BRASIL LTDA
Rua Professor Cleto 663, 83203-070 - Paranagua, PR Brazil – Phone +55 41 3721 9500</t>
  </si>
  <si>
    <t>MSC MEDITERRANEAN SHIPPING DO BRASIL LTDA
Rua: Lauro Muller, 853 - FAZENDA, 80301-401 - Itajai, SC Brazil – Phone +55 47 2104 6500</t>
  </si>
  <si>
    <t>MSC MEDITERRANEAN SHIPPING DO BRASIL LTDA
Rua Rafael Pardinho 169, 89240-000 - São Francisco do Sul, SC Brazil – Phone +55 47 3444 6085</t>
  </si>
  <si>
    <t>MSC MEDITERRANEAN SHIPPING DO BRASIL LTDA
Rua Marechal Floriano Peixoto, no 122 - Centro, 96.200.380 - Rio Grande, RS Brazil – Phone +55 53 3293 6500</t>
  </si>
  <si>
    <t>MSC MEDITERRANEAN SHIPPING DO BRASIL LTDA
EST BELMONT S/N, KM 04 ROOM 02, 76801-870 - Porto Velho, RO Brazil – Phone +55 69 3229 1750</t>
  </si>
  <si>
    <t>MSC MEDITERRANEAN SHIPPING DO BRASIL LTDA
Ed. Global Tower - Sls 1501 a 1504, Av. Nossa Senhora dos Navegantes, 955, 29050-355 Enseada do Sua - Vitoria, ES Brazil – Phone +55 27 3320 9100</t>
  </si>
  <si>
    <t>Vitoria</t>
  </si>
  <si>
    <t>Vitoria, Brazil</t>
  </si>
  <si>
    <t>✓The vessel flies XX flag</t>
  </si>
  <si>
    <t>MSC_pass</t>
  </si>
  <si>
    <t>X1</t>
  </si>
  <si>
    <t>X3</t>
  </si>
  <si>
    <t>X5</t>
  </si>
  <si>
    <t>X6</t>
  </si>
  <si>
    <t>X7</t>
  </si>
  <si>
    <t>X8</t>
  </si>
  <si>
    <t>X9</t>
  </si>
  <si>
    <t>X10</t>
  </si>
  <si>
    <t>X11</t>
  </si>
  <si>
    <t>Booking number:</t>
  </si>
  <si>
    <t>B/L number :</t>
  </si>
  <si>
    <t>Place of Delivery:</t>
  </si>
  <si>
    <t>Notify:</t>
  </si>
  <si>
    <t>Notify2:</t>
  </si>
  <si>
    <t>Letter of Credit:</t>
  </si>
  <si>
    <t>Gross Tonnage:</t>
  </si>
  <si>
    <t>Vessel measures:</t>
  </si>
  <si>
    <t>Cargo descriptions:</t>
  </si>
  <si>
    <t>✓The vessel is intended to call the following countries while carrying said goods to its destination: XX</t>
  </si>
  <si>
    <t>✓The vessel is not intended to call any of the following countries while carrying said goods to its destination: XX</t>
  </si>
  <si>
    <t>✓The vessel is not banned from entry the ports of the following destination(s) and does comply national laws and rules: XX</t>
  </si>
  <si>
    <t xml:space="preserve">✓The vessel has no more than X1 years old. </t>
  </si>
  <si>
    <t>✓The vessel flies X1 flag</t>
  </si>
  <si>
    <t>✓The vessel is not intended to call any of the following countries while carrying said goods to its destination: X1</t>
  </si>
  <si>
    <t>✓The vessel is intended to call the following countries while carrying said goods to its destination: X1</t>
  </si>
  <si>
    <t>✓The vessel is not banned from entry the ports of the following destination(s) and does comply national laws and rules: X1</t>
  </si>
  <si>
    <t xml:space="preserve">✓The vessel has no more than X2 years old. </t>
  </si>
  <si>
    <t>✓The vessel flies X2 flag</t>
  </si>
  <si>
    <t>✓The vessel is not intended to call any of the following countries while carrying said goods to its destination: X2</t>
  </si>
  <si>
    <t>✓The vessel is intended to call the following countries while carrying said goods to its destination: X2</t>
  </si>
  <si>
    <t>✓The vessel is not banned from entry the ports of the following destination(s) and does comply national laws and rules: X2</t>
  </si>
  <si>
    <t xml:space="preserve">✓The vessel has no more than X3 years old. </t>
  </si>
  <si>
    <t>✓The vessel flies X3 flag</t>
  </si>
  <si>
    <t>✓The vessel is not intended to call any of the following countries while carrying said goods to its destination: X3</t>
  </si>
  <si>
    <t>✓The vessel is intended to call the following countries while carrying said goods to its destination: X3</t>
  </si>
  <si>
    <t>✓The vessel is not banned from entry the ports of the following destination(s) and does comply national laws and rules: X3</t>
  </si>
  <si>
    <t xml:space="preserve">✓The vessel has no more than X4 years old. </t>
  </si>
  <si>
    <t>✓The vessel flies X4 flag</t>
  </si>
  <si>
    <t>✓The vessel is not intended to call any of the following countries while carrying said goods to its destination: X4</t>
  </si>
  <si>
    <t>✓The vessel is intended to call the following countries while carrying said goods to its destination: X4</t>
  </si>
  <si>
    <t>✓The vessel is not banned from entry the ports of the following destination(s) and does comply national laws and rules: X4</t>
  </si>
  <si>
    <t xml:space="preserve">✓The vessel has no more than X5 years old. </t>
  </si>
  <si>
    <t>✓The vessel flies X5 flag</t>
  </si>
  <si>
    <t>✓The vessel is not intended to call any of the following countries while carrying said goods to its destination: X5</t>
  </si>
  <si>
    <t>✓The vessel is intended to call the following countries while carrying said goods to its destination: X5</t>
  </si>
  <si>
    <t>✓The vessel is not banned from entry the ports of the following destination(s) and does comply national laws and rules: X5</t>
  </si>
  <si>
    <t xml:space="preserve">✓The vessel has no more than X6 years old. </t>
  </si>
  <si>
    <t>✓The vessel flies X6 flag</t>
  </si>
  <si>
    <t>✓The vessel is not intended to call any of the following countries while carrying said goods to its destination: X6</t>
  </si>
  <si>
    <t>✓The vessel is intended to call the following countries while carrying said goods to its destination: X6</t>
  </si>
  <si>
    <t>✓The vessel is not banned from entry the ports of the following destination(s) and does comply national laws and rules: X6</t>
  </si>
  <si>
    <t xml:space="preserve">✓The vessel has no more than X7 years old. </t>
  </si>
  <si>
    <t>✓The vessel flies X7 flag</t>
  </si>
  <si>
    <t>✓The vessel is not intended to call any of the following countries while carrying said goods to its destination: X7</t>
  </si>
  <si>
    <t>✓The vessel is intended to call the following countries while carrying said goods to its destination: X7</t>
  </si>
  <si>
    <t>✓The vessel is not banned from entry the ports of the following destination(s) and does comply national laws and rules: X7</t>
  </si>
  <si>
    <t xml:space="preserve">✓The vessel has no more than X8 years old. </t>
  </si>
  <si>
    <t>✓The vessel flies X8 flag</t>
  </si>
  <si>
    <t>✓The vessel is not intended to call any of the following countries while carrying said goods to its destination: X8</t>
  </si>
  <si>
    <t>✓The vessel is intended to call the following countries while carrying said goods to its destination: X8</t>
  </si>
  <si>
    <t>✓The vessel is not banned from entry the ports of the following destination(s) and does comply national laws and rules: X8</t>
  </si>
  <si>
    <t xml:space="preserve">✓The vessel has no more than X9 years old. </t>
  </si>
  <si>
    <t>✓The vessel flies X9 flag</t>
  </si>
  <si>
    <t>✓The vessel is not intended to call any of the following countries while carrying said goods to its destination: X9</t>
  </si>
  <si>
    <t>✓The vessel is intended to call the following countries while carrying said goods to its destination: X9</t>
  </si>
  <si>
    <t>✓The vessel is not banned from entry the ports of the following destination(s) and does comply national laws and rules: X9</t>
  </si>
  <si>
    <t xml:space="preserve">✓The vessel has no more than X10 years old. </t>
  </si>
  <si>
    <t>✓The vessel flies X10 flag</t>
  </si>
  <si>
    <t>✓The vessel is not intended to call any of the following countries while carrying said goods to its destination: X10</t>
  </si>
  <si>
    <t>✓The vessel is intended to call the following countries while carrying said goods to its destination: X10</t>
  </si>
  <si>
    <t>✓The vessel is not banned from entry the ports of the following destination(s) and does comply national laws and rules: X10</t>
  </si>
  <si>
    <t xml:space="preserve">✓The vessel has no more than X11 years old. </t>
  </si>
  <si>
    <t>✓The vessel flies X11 flag</t>
  </si>
  <si>
    <t>✓The vessel is not intended to call any of the following countries while carrying said goods to its destination: X11</t>
  </si>
  <si>
    <t>✓The vessel is intended to call the following countries while carrying said goods to its destination: X11</t>
  </si>
  <si>
    <t>✓The vessel is not banned from entry the ports of the following destination(s) and does comply national laws and rules: X11</t>
  </si>
  <si>
    <t>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</si>
</sst>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m\ d\,\ yyyy;@"/>
    <numFmt numFmtId="165" formatCode="0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0"/>
      <color theme="1"/>
      <name val="Arial Black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 Black"/>
      <family val="2"/>
    </font>
    <font>
      <sz val="8"/>
      <name val="Arial"/>
      <family val="2"/>
    </font>
    <font>
      <sz val="11"/>
      <color rgb="FF0000FF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0" tint="-0.14999847407452621"/>
      <name val="Calibri"/>
      <family val="2"/>
      <scheme val="minor"/>
    </font>
    <font>
      <sz val="11"/>
      <color rgb="FF0000FF"/>
      <name val="Calibri Light"/>
      <family val="2"/>
      <scheme val="major"/>
    </font>
    <font>
      <sz val="8"/>
      <color theme="1" tint="0.34998626667073579"/>
      <name val="Arial"/>
      <family val="2"/>
    </font>
    <font>
      <b/>
      <sz val="11"/>
      <color rgb="FF0000FF"/>
      <name val="Calibri"/>
      <family val="2"/>
    </font>
    <font>
      <b/>
      <sz val="11"/>
      <color rgb="FF0000FF"/>
      <name val="Calibri"/>
      <family val="2"/>
      <scheme val="minor"/>
    </font>
    <font>
      <sz val="11"/>
      <color theme="1"/>
      <name val="Bar Code 39 d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0" tint="-0.1499679555650502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3" borderId="0" xfId="0" applyFill="1" applyProtection="1"/>
    <xf numFmtId="0" fontId="0" fillId="0" borderId="0" xfId="0" applyProtection="1"/>
    <xf numFmtId="0" fontId="0" fillId="2" borderId="0" xfId="0" applyFill="1" applyBorder="1" applyProtection="1"/>
    <xf numFmtId="0" fontId="1" fillId="2" borderId="0" xfId="0" applyFont="1" applyFill="1" applyBorder="1" applyProtection="1"/>
    <xf numFmtId="0" fontId="3" fillId="2" borderId="0" xfId="0" applyFont="1" applyFill="1" applyBorder="1" applyProtection="1"/>
    <xf numFmtId="0" fontId="0" fillId="2" borderId="0" xfId="0" applyFill="1" applyProtection="1"/>
    <xf numFmtId="0" fontId="0" fillId="2" borderId="0" xfId="0" applyFill="1" applyBorder="1" applyAlignment="1" applyProtection="1">
      <alignment wrapText="1"/>
    </xf>
    <xf numFmtId="0" fontId="9" fillId="0" borderId="0" xfId="0" applyFont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/>
      <protection locked="0"/>
    </xf>
    <xf numFmtId="164" fontId="10" fillId="2" borderId="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2" fillId="0" borderId="0" xfId="0" applyFont="1" applyFill="1" applyProtection="1"/>
    <xf numFmtId="0" fontId="10" fillId="2" borderId="0" xfId="0" applyFont="1" applyFill="1" applyBorder="1" applyProtection="1">
      <protection locked="0"/>
    </xf>
    <xf numFmtId="0" fontId="4" fillId="0" borderId="0" xfId="0" applyFont="1" applyProtection="1"/>
    <xf numFmtId="0" fontId="4" fillId="0" borderId="0" xfId="0" applyFont="1" applyFill="1" applyProtection="1"/>
    <xf numFmtId="0" fontId="4" fillId="0" borderId="0" xfId="0" applyFont="1" applyFill="1" applyAlignment="1" applyProtection="1">
      <alignment wrapText="1"/>
    </xf>
    <xf numFmtId="0" fontId="8" fillId="0" borderId="0" xfId="0" applyFont="1" applyFill="1" applyBorder="1" applyAlignment="1" applyProtection="1">
      <alignment wrapText="1"/>
    </xf>
    <xf numFmtId="165" fontId="0" fillId="0" borderId="0" xfId="0" applyNumberFormat="1" applyProtection="1"/>
    <xf numFmtId="38" fontId="0" fillId="0" borderId="0" xfId="0" applyNumberFormat="1" applyProtection="1"/>
    <xf numFmtId="0" fontId="0" fillId="4" borderId="0" xfId="0" applyFill="1" applyBorder="1" applyProtection="1"/>
    <xf numFmtId="0" fontId="2" fillId="4" borderId="0" xfId="0" applyFont="1" applyFill="1" applyBorder="1" applyAlignment="1" applyProtection="1">
      <alignment horizontal="left"/>
    </xf>
    <xf numFmtId="0" fontId="1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5" fillId="0" borderId="0" xfId="0" applyFont="1" applyProtection="1">
      <protection hidden="1"/>
    </xf>
    <xf numFmtId="0" fontId="16" fillId="0" borderId="0" xfId="0" applyFont="1" applyProtection="1"/>
    <xf numFmtId="0" fontId="16" fillId="0" borderId="0" xfId="0" applyFont="1" applyAlignment="1" applyProtection="1">
      <alignment horizontal="left"/>
    </xf>
    <xf numFmtId="0" fontId="0" fillId="4" borderId="0" xfId="0" applyFill="1" applyProtection="1"/>
    <xf numFmtId="0" fontId="3" fillId="2" borderId="0" xfId="0" applyFont="1" applyFill="1" applyBorder="1" applyAlignment="1" applyProtection="1">
      <alignment horizontal="left"/>
    </xf>
    <xf numFmtId="0" fontId="10" fillId="5" borderId="7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</xdr:row>
      <xdr:rowOff>390525</xdr:rowOff>
    </xdr:from>
    <xdr:to>
      <xdr:col>3</xdr:col>
      <xdr:colOff>152400</xdr:colOff>
      <xdr:row>2</xdr:row>
      <xdr:rowOff>390525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228975" y="771525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159809</xdr:colOff>
      <xdr:row>7</xdr:row>
      <xdr:rowOff>166687</xdr:rowOff>
    </xdr:from>
    <xdr:to>
      <xdr:col>3</xdr:col>
      <xdr:colOff>159809</xdr:colOff>
      <xdr:row>45</xdr:row>
      <xdr:rowOff>137583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3885142" y="1680104"/>
          <a:ext cx="0" cy="104483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332464</xdr:colOff>
      <xdr:row>41</xdr:row>
      <xdr:rowOff>137482</xdr:rowOff>
    </xdr:from>
    <xdr:to>
      <xdr:col>5</xdr:col>
      <xdr:colOff>7026</xdr:colOff>
      <xdr:row>46</xdr:row>
      <xdr:rowOff>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057797" y="11324065"/>
          <a:ext cx="3241146" cy="1090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fr-CH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</a:t>
          </a:r>
        </a:p>
        <a:p>
          <a:pPr rtl="0"/>
          <a:r>
            <a:rPr lang="fr-CH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MSC – Mediterranean Shipping do Brasil Ltda</a:t>
          </a:r>
        </a:p>
        <a:p>
          <a:pPr rtl="0"/>
          <a:r>
            <a:rPr lang="fr-CH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 agent only for and on behalf of </a:t>
          </a:r>
        </a:p>
        <a:p>
          <a:pPr rtl="0"/>
          <a:r>
            <a:rPr lang="fr-CH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MSC – Mediterranean Shipping Company S.A. – </a:t>
          </a:r>
        </a:p>
        <a:p>
          <a:pPr rtl="0"/>
          <a:r>
            <a:rPr lang="fr-CH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Geneva as Carrier</a:t>
          </a:r>
        </a:p>
      </xdr:txBody>
    </xdr:sp>
    <xdr:clientData/>
  </xdr:twoCellAnchor>
  <xdr:twoCellAnchor>
    <xdr:from>
      <xdr:col>1</xdr:col>
      <xdr:colOff>711689</xdr:colOff>
      <xdr:row>29</xdr:row>
      <xdr:rowOff>229191</xdr:rowOff>
    </xdr:from>
    <xdr:to>
      <xdr:col>4</xdr:col>
      <xdr:colOff>1923885</xdr:colOff>
      <xdr:row>36</xdr:row>
      <xdr:rowOff>26785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rot="-2340000">
          <a:off x="902189" y="8289722"/>
          <a:ext cx="5200790" cy="1964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0">
              <a:solidFill>
                <a:schemeClr val="dk1">
                  <a:alpha val="43000"/>
                </a:schemeClr>
              </a:solidFill>
            </a:rPr>
            <a:t>DRAFT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71"/>
  <sheetViews>
    <sheetView tabSelected="1" view="pageBreakPreview" zoomScale="80" zoomScaleNormal="90" zoomScaleSheetLayoutView="80" workbookViewId="0">
      <selection activeCell="B9" sqref="B9"/>
    </sheetView>
  </sheetViews>
  <sheetFormatPr defaultRowHeight="15" x14ac:dyDescent="0.25"/>
  <cols>
    <col min="1" max="1" width="2.85546875" style="2" customWidth="1"/>
    <col min="2" max="2" width="22.85546875" style="2" customWidth="1"/>
    <col min="3" max="3" width="30.140625" style="2" customWidth="1"/>
    <col min="4" max="4" width="6.85546875" style="2" customWidth="1"/>
    <col min="5" max="5" width="46.7109375" style="2" customWidth="1"/>
    <col min="6" max="6" width="2.85546875" style="2" customWidth="1"/>
    <col min="7" max="7" width="2.28515625" style="2" customWidth="1"/>
    <col min="8" max="17" width="4.28515625" style="2" customWidth="1"/>
    <col min="18" max="18" width="2" style="2" customWidth="1"/>
    <col min="19" max="19" width="6.42578125" style="2" customWidth="1"/>
    <col min="20" max="20" width="2.7109375" style="2" customWidth="1"/>
    <col min="21" max="21" width="6" style="2" customWidth="1"/>
    <col min="22" max="22" width="3.7109375" style="2" customWidth="1"/>
    <col min="23" max="23" width="3.140625" style="2" customWidth="1"/>
    <col min="24" max="24" width="1.85546875" style="2" bestFit="1" customWidth="1"/>
    <col min="25" max="25" width="3.140625" style="2" customWidth="1"/>
    <col min="26" max="26" width="5.7109375" style="2" customWidth="1"/>
    <col min="27" max="27" width="1.28515625" style="2" customWidth="1"/>
    <col min="28" max="28" width="4" style="2" bestFit="1" customWidth="1"/>
    <col min="29" max="29" width="6.42578125" style="2" customWidth="1"/>
    <col min="30" max="30" width="9.140625" style="2"/>
    <col min="31" max="31" width="5.7109375" style="2" customWidth="1"/>
    <col min="32" max="16384" width="9.140625" style="2"/>
  </cols>
  <sheetData>
    <row r="1" spans="1:32" x14ac:dyDescent="0.25">
      <c r="A1" s="1"/>
      <c r="B1" s="1"/>
      <c r="C1" s="1"/>
      <c r="D1" s="1"/>
      <c r="E1" s="1"/>
      <c r="F1" s="1"/>
      <c r="G1" s="1"/>
      <c r="H1" s="26" t="s">
        <v>68</v>
      </c>
    </row>
    <row r="2" spans="1:32" ht="14.25" customHeight="1" x14ac:dyDescent="0.25">
      <c r="A2" s="30"/>
      <c r="B2" s="22"/>
      <c r="C2" s="22"/>
      <c r="D2" s="22"/>
      <c r="E2" s="22"/>
      <c r="F2" s="30"/>
      <c r="G2" s="1"/>
      <c r="H2" s="41"/>
      <c r="I2" s="42"/>
      <c r="J2" s="42"/>
      <c r="K2" s="42"/>
      <c r="L2" s="43"/>
    </row>
    <row r="3" spans="1:32" ht="12" customHeight="1" x14ac:dyDescent="0.25">
      <c r="A3" s="30"/>
      <c r="B3" s="22"/>
      <c r="C3" s="22"/>
      <c r="D3" s="22"/>
      <c r="E3" s="22"/>
      <c r="F3" s="30"/>
      <c r="G3" s="1"/>
      <c r="H3" s="44"/>
      <c r="I3" s="45"/>
      <c r="J3" s="45"/>
      <c r="K3" s="45"/>
      <c r="L3" s="46"/>
    </row>
    <row r="4" spans="1:32" ht="19.5" customHeight="1" x14ac:dyDescent="0.25">
      <c r="A4" s="30"/>
      <c r="B4" s="22"/>
      <c r="C4" s="22"/>
      <c r="D4" s="22"/>
      <c r="E4" s="22"/>
      <c r="F4" s="30"/>
      <c r="G4" s="1"/>
    </row>
    <row r="5" spans="1:32" ht="14.25" customHeight="1" x14ac:dyDescent="0.25">
      <c r="A5" s="30"/>
      <c r="B5" s="22"/>
      <c r="C5" s="22"/>
      <c r="D5" s="22"/>
      <c r="E5" s="22"/>
      <c r="F5" s="30"/>
      <c r="G5" s="1"/>
    </row>
    <row r="6" spans="1:32" ht="25.5" customHeight="1" x14ac:dyDescent="0.6">
      <c r="A6" s="30"/>
      <c r="B6" s="23" t="s">
        <v>0</v>
      </c>
      <c r="C6" s="24"/>
      <c r="D6" s="22"/>
      <c r="E6" s="25"/>
      <c r="F6" s="30"/>
      <c r="G6" s="1"/>
    </row>
    <row r="7" spans="1:32" ht="16.5" customHeight="1" x14ac:dyDescent="0.25">
      <c r="A7" s="30"/>
      <c r="B7" s="32"/>
      <c r="C7" s="24"/>
      <c r="D7" s="22"/>
      <c r="E7" s="22"/>
      <c r="F7" s="30"/>
      <c r="G7" s="1"/>
    </row>
    <row r="8" spans="1:32" ht="15" customHeight="1" x14ac:dyDescent="0.25">
      <c r="A8" s="6"/>
      <c r="B8" s="3"/>
      <c r="C8" s="4"/>
      <c r="D8" s="3"/>
      <c r="E8" s="3"/>
      <c r="F8" s="6"/>
      <c r="G8" s="1"/>
    </row>
    <row r="9" spans="1:32" ht="15" customHeight="1" x14ac:dyDescent="0.25">
      <c r="A9" s="6"/>
      <c r="B9" s="31" t="s">
        <v>1</v>
      </c>
      <c r="C9" s="4"/>
      <c r="D9" s="3"/>
      <c r="E9" s="3"/>
      <c r="F9" s="6"/>
      <c r="G9" s="1"/>
    </row>
    <row r="10" spans="1:32" ht="18.75" customHeight="1" x14ac:dyDescent="0.25">
      <c r="A10" s="6"/>
      <c r="B10" s="11" t="s">
        <v>78</v>
      </c>
      <c r="C10" s="34"/>
      <c r="D10" s="4"/>
      <c r="E10" s="3"/>
      <c r="F10" s="6"/>
      <c r="G10" s="1"/>
    </row>
    <row r="11" spans="1:32" ht="18.75" customHeight="1" x14ac:dyDescent="0.25">
      <c r="A11" s="6"/>
      <c r="B11" s="11"/>
      <c r="C11" s="35"/>
      <c r="D11" s="4"/>
      <c r="E11" s="6"/>
      <c r="F11" s="6"/>
      <c r="G11" s="1"/>
      <c r="H11" s="28" t="str">
        <f>IF(H2&lt;&gt;"msc321*","","↓free text / reference")</f>
        <v/>
      </c>
      <c r="M11" s="28" t="str">
        <f>IF(H2&lt;&gt;"msc321*","","↓free text / reference")</f>
        <v/>
      </c>
      <c r="R11" s="28"/>
      <c r="S11" s="28" t="str">
        <f>IF(H2&lt;&gt;"msc321*","","↓free text / reference")</f>
        <v/>
      </c>
      <c r="X11" s="29" t="str">
        <f>IF(H2&lt;&gt;"msc321*","","↓free text / reference")</f>
        <v/>
      </c>
      <c r="AD11" s="28" t="str">
        <f>IF(H2&lt;&gt;"msc321*","","↓free text / reference")</f>
        <v/>
      </c>
    </row>
    <row r="12" spans="1:32" ht="21.75" customHeight="1" x14ac:dyDescent="0.25">
      <c r="A12" s="6"/>
      <c r="B12" s="11"/>
      <c r="C12" s="35"/>
      <c r="D12" s="4"/>
      <c r="E12" s="6"/>
      <c r="F12" s="6"/>
      <c r="G12" s="1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8"/>
      <c r="Y12" s="38"/>
      <c r="Z12" s="38"/>
      <c r="AA12" s="38"/>
      <c r="AB12" s="38"/>
      <c r="AC12" s="38"/>
      <c r="AD12" s="39"/>
      <c r="AE12" s="39"/>
      <c r="AF12" s="39"/>
    </row>
    <row r="13" spans="1:32" ht="24" customHeight="1" x14ac:dyDescent="0.25">
      <c r="A13" s="6"/>
      <c r="B13" s="11"/>
      <c r="C13" s="34"/>
      <c r="D13" s="4"/>
      <c r="E13" s="5" t="s">
        <v>22</v>
      </c>
      <c r="F13" s="6"/>
      <c r="G13" s="1"/>
      <c r="H13" s="27" t="str">
        <f>IF(H2&lt;&gt;"msc321*","","↓free text / clause")</f>
        <v/>
      </c>
      <c r="U13" s="21"/>
      <c r="W13" s="20"/>
    </row>
    <row r="14" spans="1:32" ht="24" customHeight="1" x14ac:dyDescent="0.25">
      <c r="A14" s="6"/>
      <c r="B14" s="11"/>
      <c r="C14" s="34"/>
      <c r="D14" s="4"/>
      <c r="E14" s="10" t="s">
        <v>23</v>
      </c>
      <c r="F14" s="6"/>
      <c r="G14" s="1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</row>
    <row r="15" spans="1:32" ht="24" customHeight="1" x14ac:dyDescent="0.25">
      <c r="A15" s="6"/>
      <c r="B15" s="11"/>
      <c r="C15" s="33"/>
      <c r="D15" s="4"/>
      <c r="E15" s="37" t="s">
        <v>14</v>
      </c>
      <c r="F15" s="6"/>
      <c r="G15" s="1"/>
      <c r="H15" s="36" t="s">
        <v>69</v>
      </c>
      <c r="I15" s="36"/>
      <c r="J15" s="36"/>
      <c r="K15" s="36"/>
      <c r="L15" s="36"/>
      <c r="M15" s="36"/>
      <c r="N15" s="36"/>
      <c r="O15" s="36"/>
      <c r="P15" s="13"/>
      <c r="Q15" s="13"/>
    </row>
    <row r="16" spans="1:32" ht="24" customHeight="1" x14ac:dyDescent="0.25">
      <c r="A16" s="6"/>
      <c r="B16" s="11"/>
      <c r="C16" s="33"/>
      <c r="D16" s="4"/>
      <c r="E16" s="37"/>
      <c r="F16" s="6"/>
      <c r="G16" s="1"/>
      <c r="H16" s="8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24" customHeight="1" x14ac:dyDescent="0.25">
      <c r="A17" s="6"/>
      <c r="B17" s="11"/>
      <c r="C17" s="33"/>
      <c r="D17" s="4"/>
      <c r="E17" s="37"/>
      <c r="F17" s="6"/>
      <c r="G17" s="1"/>
      <c r="H17" s="36" t="s">
        <v>145</v>
      </c>
      <c r="I17" s="36"/>
      <c r="J17" s="36"/>
      <c r="K17" s="36"/>
      <c r="L17" s="36"/>
      <c r="M17" s="36"/>
      <c r="N17" s="36"/>
      <c r="O17" s="36"/>
      <c r="P17" s="13"/>
      <c r="Q17" s="13"/>
    </row>
    <row r="18" spans="1:17" ht="24" customHeight="1" x14ac:dyDescent="0.25">
      <c r="A18" s="6"/>
      <c r="B18" s="11"/>
      <c r="C18" s="33"/>
      <c r="D18" s="4"/>
      <c r="E18" s="37"/>
      <c r="F18" s="6"/>
      <c r="G18" s="1"/>
      <c r="H18" s="8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24" customHeight="1" x14ac:dyDescent="0.25">
      <c r="A19" s="6"/>
      <c r="B19" s="11"/>
      <c r="C19" s="33"/>
      <c r="D19" s="4"/>
      <c r="E19" s="37"/>
      <c r="F19" s="6"/>
      <c r="G19" s="1"/>
      <c r="H19" s="36" t="s">
        <v>70</v>
      </c>
      <c r="I19" s="36"/>
      <c r="J19" s="36"/>
      <c r="K19" s="36"/>
      <c r="L19" s="36"/>
      <c r="M19" s="36"/>
      <c r="N19" s="36"/>
      <c r="O19" s="36"/>
      <c r="P19" s="13"/>
      <c r="Q19" s="13"/>
    </row>
    <row r="20" spans="1:17" ht="24" customHeight="1" x14ac:dyDescent="0.25">
      <c r="A20" s="6"/>
      <c r="B20" s="11"/>
      <c r="C20" s="33"/>
      <c r="D20" s="4"/>
      <c r="E20" s="37"/>
      <c r="F20" s="6"/>
      <c r="G20" s="1"/>
      <c r="H20" s="8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24" customHeight="1" x14ac:dyDescent="0.25">
      <c r="A21" s="6"/>
      <c r="B21" s="11"/>
      <c r="C21" s="33"/>
      <c r="D21" s="4"/>
      <c r="E21" s="37"/>
      <c r="F21" s="6"/>
      <c r="G21" s="1"/>
      <c r="H21" s="36" t="s">
        <v>70</v>
      </c>
      <c r="I21" s="36"/>
      <c r="J21" s="36"/>
      <c r="K21" s="36"/>
      <c r="L21" s="36"/>
      <c r="M21" s="36"/>
      <c r="N21" s="36"/>
      <c r="O21" s="36"/>
      <c r="P21" s="13"/>
      <c r="Q21" s="13"/>
    </row>
    <row r="22" spans="1:17" ht="24" customHeight="1" x14ac:dyDescent="0.25">
      <c r="A22" s="6"/>
      <c r="B22" s="11"/>
      <c r="C22" s="33"/>
      <c r="D22" s="4"/>
      <c r="E22" s="37"/>
      <c r="F22" s="6"/>
      <c r="G22" s="1"/>
      <c r="H22" s="8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24" customHeight="1" x14ac:dyDescent="0.25">
      <c r="A23" s="6"/>
      <c r="B23" s="11"/>
      <c r="C23" s="33"/>
      <c r="D23" s="4"/>
      <c r="E23" s="37"/>
      <c r="F23" s="6"/>
      <c r="G23" s="1"/>
      <c r="H23" s="36" t="s">
        <v>71</v>
      </c>
      <c r="I23" s="36"/>
      <c r="J23" s="36"/>
      <c r="K23" s="36"/>
      <c r="L23" s="36"/>
      <c r="M23" s="36"/>
      <c r="N23" s="36"/>
      <c r="O23" s="36"/>
      <c r="P23" s="13"/>
      <c r="Q23" s="13"/>
    </row>
    <row r="24" spans="1:17" ht="24" customHeight="1" x14ac:dyDescent="0.25">
      <c r="A24" s="6"/>
      <c r="B24" s="11"/>
      <c r="C24" s="33"/>
      <c r="D24" s="4"/>
      <c r="E24" s="37"/>
      <c r="F24" s="6"/>
      <c r="G24" s="1"/>
      <c r="H24" s="8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24" customHeight="1" x14ac:dyDescent="0.25">
      <c r="A25" s="6"/>
      <c r="B25" s="9"/>
      <c r="C25" s="9"/>
      <c r="D25" s="4"/>
      <c r="E25" s="37"/>
      <c r="F25" s="6"/>
      <c r="G25" s="1"/>
      <c r="H25" s="36" t="s">
        <v>72</v>
      </c>
      <c r="I25" s="36"/>
      <c r="J25" s="36"/>
      <c r="K25" s="36"/>
      <c r="L25" s="36"/>
      <c r="M25" s="36"/>
      <c r="N25" s="36"/>
      <c r="O25" s="36"/>
      <c r="P25" s="13"/>
      <c r="Q25" s="13"/>
    </row>
    <row r="26" spans="1:17" ht="24" customHeight="1" x14ac:dyDescent="0.25">
      <c r="A26" s="6"/>
      <c r="B26" s="9"/>
      <c r="C26" s="9"/>
      <c r="D26" s="4"/>
      <c r="E26" s="37"/>
      <c r="F26" s="6"/>
      <c r="G26" s="1"/>
      <c r="H26" s="8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24" customHeight="1" x14ac:dyDescent="0.25">
      <c r="A27" s="6"/>
      <c r="B27" s="9"/>
      <c r="C27" s="9"/>
      <c r="D27" s="4"/>
      <c r="E27" s="37"/>
      <c r="F27" s="6"/>
      <c r="G27" s="1"/>
      <c r="H27" s="36" t="s">
        <v>73</v>
      </c>
      <c r="I27" s="36"/>
      <c r="J27" s="36"/>
      <c r="K27" s="36"/>
      <c r="L27" s="36"/>
      <c r="M27" s="36"/>
      <c r="N27" s="36"/>
      <c r="O27" s="36"/>
      <c r="P27" s="13"/>
      <c r="Q27" s="13"/>
    </row>
    <row r="28" spans="1:17" ht="24" customHeight="1" x14ac:dyDescent="0.25">
      <c r="A28" s="6"/>
      <c r="B28" s="9"/>
      <c r="C28" s="9"/>
      <c r="D28" s="4"/>
      <c r="E28" s="37"/>
      <c r="F28" s="6"/>
      <c r="G28" s="1"/>
      <c r="H28" s="8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24" customHeight="1" x14ac:dyDescent="0.25">
      <c r="A29" s="6"/>
      <c r="B29" s="9"/>
      <c r="C29" s="9"/>
      <c r="D29" s="4"/>
      <c r="E29" s="37"/>
      <c r="F29" s="6"/>
      <c r="G29" s="1"/>
      <c r="H29" s="36" t="s">
        <v>74</v>
      </c>
      <c r="I29" s="36"/>
      <c r="J29" s="36"/>
      <c r="K29" s="36"/>
      <c r="L29" s="36"/>
      <c r="M29" s="36"/>
      <c r="N29" s="36"/>
      <c r="O29" s="36"/>
      <c r="P29" s="13"/>
      <c r="Q29" s="13"/>
    </row>
    <row r="30" spans="1:17" ht="24" customHeight="1" x14ac:dyDescent="0.25">
      <c r="A30" s="6"/>
      <c r="B30" s="9"/>
      <c r="C30" s="9"/>
      <c r="D30" s="4"/>
      <c r="E30" s="37"/>
      <c r="F30" s="6"/>
      <c r="G30" s="1"/>
      <c r="H30" s="8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24" customHeight="1" x14ac:dyDescent="0.25">
      <c r="A31" s="6"/>
      <c r="B31" s="6"/>
      <c r="C31" s="4"/>
      <c r="D31" s="4"/>
      <c r="E31" s="37"/>
      <c r="F31" s="6"/>
      <c r="G31" s="1"/>
      <c r="H31" s="36" t="s">
        <v>75</v>
      </c>
      <c r="I31" s="36"/>
      <c r="J31" s="36"/>
      <c r="K31" s="36"/>
      <c r="L31" s="36"/>
      <c r="M31" s="36"/>
      <c r="N31" s="36"/>
      <c r="O31" s="36"/>
      <c r="P31" s="13"/>
      <c r="Q31" s="13"/>
    </row>
    <row r="32" spans="1:17" ht="24" customHeight="1" x14ac:dyDescent="0.25">
      <c r="A32" s="6"/>
      <c r="B32" s="6"/>
      <c r="C32" s="4"/>
      <c r="D32" s="4"/>
      <c r="E32" s="37"/>
      <c r="F32" s="6"/>
      <c r="G32" s="1"/>
      <c r="H32" s="8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24" customHeight="1" x14ac:dyDescent="0.25">
      <c r="A33" s="6"/>
      <c r="B33" s="6"/>
      <c r="C33" s="4"/>
      <c r="D33" s="4"/>
      <c r="E33" s="37"/>
      <c r="F33" s="6"/>
      <c r="G33" s="1"/>
      <c r="H33" s="36" t="s">
        <v>76</v>
      </c>
      <c r="I33" s="36"/>
      <c r="J33" s="36"/>
      <c r="K33" s="36"/>
      <c r="L33" s="36"/>
      <c r="M33" s="36"/>
      <c r="N33" s="36"/>
      <c r="O33" s="36"/>
      <c r="P33" s="13"/>
      <c r="Q33" s="13"/>
    </row>
    <row r="34" spans="1:17" ht="24" customHeight="1" x14ac:dyDescent="0.25">
      <c r="A34" s="6"/>
      <c r="B34" s="6"/>
      <c r="C34" s="4"/>
      <c r="D34" s="4"/>
      <c r="E34" s="37"/>
      <c r="F34" s="6"/>
      <c r="G34" s="1"/>
      <c r="H34" s="8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24" customHeight="1" x14ac:dyDescent="0.25">
      <c r="A35" s="6"/>
      <c r="B35" s="6"/>
      <c r="C35" s="4"/>
      <c r="D35" s="4"/>
      <c r="E35" s="37"/>
      <c r="F35" s="6"/>
      <c r="G35" s="1"/>
      <c r="H35" s="36" t="s">
        <v>77</v>
      </c>
      <c r="I35" s="36"/>
      <c r="J35" s="36"/>
      <c r="K35" s="36"/>
      <c r="L35" s="36"/>
      <c r="M35" s="36"/>
      <c r="N35" s="36"/>
      <c r="O35" s="36"/>
      <c r="P35" s="13"/>
      <c r="Q35" s="13"/>
    </row>
    <row r="36" spans="1:17" ht="24" customHeight="1" x14ac:dyDescent="0.25">
      <c r="A36" s="6"/>
      <c r="B36" s="3"/>
      <c r="C36" s="4"/>
      <c r="D36" s="4"/>
      <c r="E36" s="37"/>
      <c r="F36" s="6"/>
      <c r="G36" s="1"/>
    </row>
    <row r="37" spans="1:17" ht="15.75" x14ac:dyDescent="0.25">
      <c r="A37" s="6"/>
      <c r="B37" s="3"/>
      <c r="C37" s="4"/>
      <c r="D37" s="4"/>
      <c r="E37" s="6"/>
      <c r="F37" s="6"/>
      <c r="G37" s="1"/>
    </row>
    <row r="38" spans="1:17" ht="15.75" x14ac:dyDescent="0.25">
      <c r="A38" s="6"/>
      <c r="B38" s="3"/>
      <c r="C38" s="4"/>
      <c r="D38" s="4"/>
      <c r="E38" s="15"/>
      <c r="F38" s="6"/>
      <c r="G38" s="1"/>
    </row>
    <row r="39" spans="1:17" ht="15.75" x14ac:dyDescent="0.25">
      <c r="A39" s="6"/>
      <c r="B39" s="3"/>
      <c r="C39" s="4"/>
      <c r="D39" s="4"/>
      <c r="E39" s="12"/>
      <c r="F39" s="6"/>
      <c r="G39" s="1"/>
    </row>
    <row r="40" spans="1:17" ht="15.75" x14ac:dyDescent="0.25">
      <c r="A40" s="6"/>
      <c r="B40" s="3"/>
      <c r="C40" s="4"/>
      <c r="D40" s="4"/>
      <c r="E40" s="6"/>
      <c r="F40" s="6"/>
      <c r="G40" s="1"/>
    </row>
    <row r="41" spans="1:17" ht="15.75" x14ac:dyDescent="0.25">
      <c r="A41" s="6"/>
      <c r="B41" s="3"/>
      <c r="C41" s="4"/>
      <c r="D41" s="4"/>
      <c r="E41" s="6"/>
      <c r="F41" s="6"/>
      <c r="G41" s="1"/>
    </row>
    <row r="42" spans="1:17" ht="15.75" x14ac:dyDescent="0.25">
      <c r="A42" s="6"/>
      <c r="B42" s="3"/>
      <c r="C42" s="4"/>
      <c r="D42" s="4"/>
      <c r="E42" s="7"/>
      <c r="F42" s="6"/>
      <c r="G42" s="1"/>
    </row>
    <row r="43" spans="1:17" ht="15.75" x14ac:dyDescent="0.25">
      <c r="A43" s="6"/>
      <c r="B43" s="3"/>
      <c r="C43" s="4"/>
      <c r="D43" s="4"/>
      <c r="E43" s="6"/>
      <c r="F43" s="6"/>
      <c r="G43" s="1"/>
    </row>
    <row r="44" spans="1:17" ht="15.75" x14ac:dyDescent="0.25">
      <c r="A44" s="6"/>
      <c r="B44" s="3"/>
      <c r="C44" s="4"/>
      <c r="D44" s="4"/>
      <c r="E44" s="6"/>
      <c r="F44" s="6"/>
      <c r="G44" s="1"/>
    </row>
    <row r="45" spans="1:17" ht="15.75" x14ac:dyDescent="0.25">
      <c r="A45" s="6"/>
      <c r="B45" s="3"/>
      <c r="C45" s="4"/>
      <c r="D45" s="4"/>
      <c r="E45" s="7"/>
      <c r="F45" s="6"/>
      <c r="G45" s="1"/>
    </row>
    <row r="46" spans="1:17" ht="15" customHeight="1" x14ac:dyDescent="0.25">
      <c r="A46" s="6"/>
      <c r="B46" s="6"/>
      <c r="C46" s="6"/>
      <c r="D46" s="6"/>
      <c r="E46" s="4"/>
      <c r="F46" s="6"/>
      <c r="G46" s="1"/>
    </row>
    <row r="47" spans="1:17" ht="15" hidden="1" customHeight="1" x14ac:dyDescent="0.25">
      <c r="A47" s="1"/>
      <c r="B47" s="1"/>
      <c r="C47" s="1"/>
      <c r="D47" s="16" t="s">
        <v>1</v>
      </c>
      <c r="E47" s="1"/>
      <c r="F47" s="1"/>
      <c r="G47" s="1"/>
    </row>
    <row r="48" spans="1:17" s="16" customFormat="1" ht="15" hidden="1" customHeight="1" x14ac:dyDescent="0.25">
      <c r="B48" s="16" t="s">
        <v>24</v>
      </c>
      <c r="F48" s="17"/>
      <c r="G48" s="17"/>
    </row>
    <row r="49" spans="1:13" s="16" customFormat="1" ht="15" hidden="1" customHeight="1" x14ac:dyDescent="0.25">
      <c r="D49" s="16" t="s">
        <v>78</v>
      </c>
      <c r="F49" s="17"/>
      <c r="G49" s="17"/>
    </row>
    <row r="50" spans="1:13" s="16" customFormat="1" ht="15" hidden="1" customHeight="1" x14ac:dyDescent="0.25">
      <c r="A50" s="17"/>
      <c r="B50" s="17" t="s">
        <v>49</v>
      </c>
      <c r="C50" s="17"/>
      <c r="D50" s="17" t="s">
        <v>79</v>
      </c>
      <c r="E50" s="17"/>
      <c r="F50" s="17"/>
      <c r="G50" s="17"/>
      <c r="H50" s="17"/>
      <c r="I50" s="17"/>
      <c r="J50" s="17"/>
      <c r="K50" s="17"/>
      <c r="L50" s="17"/>
      <c r="M50" s="17"/>
    </row>
    <row r="51" spans="1:13" s="16" customFormat="1" ht="15" hidden="1" customHeight="1" x14ac:dyDescent="0.25">
      <c r="A51" s="17"/>
      <c r="B51" s="17" t="s">
        <v>44</v>
      </c>
      <c r="C51" s="17"/>
      <c r="D51" s="17" t="s">
        <v>2</v>
      </c>
      <c r="E51" s="17"/>
      <c r="F51" s="17"/>
      <c r="G51" s="17"/>
      <c r="H51" s="17"/>
      <c r="I51" s="17"/>
      <c r="J51" s="17"/>
      <c r="K51" s="17"/>
      <c r="L51" s="17"/>
      <c r="M51" s="17"/>
    </row>
    <row r="52" spans="1:13" s="16" customFormat="1" ht="15" hidden="1" customHeight="1" x14ac:dyDescent="0.25">
      <c r="A52" s="17"/>
      <c r="B52" s="17" t="s">
        <v>51</v>
      </c>
      <c r="C52" s="17"/>
      <c r="D52" s="17" t="s">
        <v>3</v>
      </c>
      <c r="E52" s="17"/>
      <c r="F52" s="17"/>
      <c r="G52" s="17"/>
      <c r="H52" s="17"/>
      <c r="I52" s="17"/>
      <c r="J52" s="17"/>
      <c r="K52" s="17"/>
      <c r="L52" s="17"/>
      <c r="M52" s="17"/>
    </row>
    <row r="53" spans="1:13" s="16" customFormat="1" ht="15" hidden="1" customHeight="1" x14ac:dyDescent="0.25">
      <c r="A53" s="17"/>
      <c r="B53" s="17" t="s">
        <v>37</v>
      </c>
      <c r="C53" s="17"/>
      <c r="D53" s="17" t="s">
        <v>4</v>
      </c>
      <c r="E53" s="17"/>
      <c r="F53" s="17"/>
      <c r="G53" s="17"/>
      <c r="H53" s="17"/>
      <c r="I53" s="17"/>
      <c r="J53" s="17"/>
      <c r="K53" s="17"/>
      <c r="L53" s="17"/>
      <c r="M53" s="17"/>
    </row>
    <row r="54" spans="1:13" s="16" customFormat="1" ht="15" hidden="1" customHeight="1" x14ac:dyDescent="0.25">
      <c r="A54" s="17"/>
      <c r="B54" s="17" t="s">
        <v>48</v>
      </c>
      <c r="C54" s="17"/>
      <c r="D54" s="17" t="s">
        <v>5</v>
      </c>
      <c r="E54" s="17"/>
      <c r="F54" s="17"/>
      <c r="G54" s="17"/>
      <c r="H54" s="17"/>
      <c r="I54" s="17"/>
      <c r="J54" s="17"/>
      <c r="K54" s="17"/>
      <c r="L54" s="17"/>
      <c r="M54" s="17"/>
    </row>
    <row r="55" spans="1:13" s="16" customFormat="1" ht="15" hidden="1" customHeight="1" x14ac:dyDescent="0.25">
      <c r="A55" s="17"/>
      <c r="B55" s="17" t="s">
        <v>42</v>
      </c>
      <c r="C55" s="17"/>
      <c r="D55" s="17" t="s">
        <v>6</v>
      </c>
      <c r="E55" s="17"/>
      <c r="F55" s="17"/>
      <c r="G55" s="17"/>
      <c r="H55" s="17"/>
      <c r="I55" s="17"/>
      <c r="J55" s="17"/>
      <c r="K55" s="17"/>
      <c r="L55" s="17"/>
      <c r="M55" s="17"/>
    </row>
    <row r="56" spans="1:13" s="16" customFormat="1" ht="15" hidden="1" customHeight="1" x14ac:dyDescent="0.25">
      <c r="A56" s="17"/>
      <c r="B56" s="17" t="s">
        <v>50</v>
      </c>
      <c r="C56" s="17"/>
      <c r="D56" s="17" t="s">
        <v>7</v>
      </c>
      <c r="E56" s="17"/>
      <c r="F56" s="17"/>
      <c r="G56" s="17"/>
      <c r="H56" s="17"/>
      <c r="I56" s="17"/>
      <c r="J56" s="17"/>
      <c r="K56" s="17"/>
      <c r="L56" s="17"/>
      <c r="M56" s="17"/>
    </row>
    <row r="57" spans="1:13" s="16" customFormat="1" ht="15" hidden="1" customHeight="1" x14ac:dyDescent="0.25">
      <c r="A57" s="17"/>
      <c r="B57" s="17" t="s">
        <v>38</v>
      </c>
      <c r="C57" s="17"/>
      <c r="D57" s="16" t="s">
        <v>80</v>
      </c>
      <c r="E57" s="17"/>
      <c r="F57" s="17"/>
      <c r="G57" s="17"/>
      <c r="H57" s="17"/>
      <c r="I57" s="17"/>
      <c r="J57" s="17"/>
      <c r="K57" s="17"/>
      <c r="L57" s="17"/>
      <c r="M57" s="17"/>
    </row>
    <row r="58" spans="1:13" s="16" customFormat="1" ht="15" hidden="1" customHeight="1" x14ac:dyDescent="0.25">
      <c r="A58" s="17"/>
      <c r="B58" s="17" t="s">
        <v>40</v>
      </c>
      <c r="C58" s="17"/>
      <c r="D58" s="17" t="s">
        <v>8</v>
      </c>
      <c r="E58" s="17"/>
      <c r="F58" s="17"/>
      <c r="G58" s="17"/>
      <c r="H58" s="17"/>
      <c r="I58" s="17"/>
      <c r="J58" s="17"/>
      <c r="K58" s="17"/>
      <c r="L58" s="17"/>
      <c r="M58" s="17"/>
    </row>
    <row r="59" spans="1:13" s="16" customFormat="1" ht="15" hidden="1" customHeight="1" x14ac:dyDescent="0.25">
      <c r="A59" s="17"/>
      <c r="B59" s="17" t="s">
        <v>43</v>
      </c>
      <c r="C59" s="17"/>
      <c r="D59" s="17" t="s">
        <v>9</v>
      </c>
      <c r="E59" s="17"/>
      <c r="F59" s="17"/>
      <c r="G59" s="17"/>
      <c r="H59" s="17"/>
      <c r="I59" s="17"/>
      <c r="J59" s="17"/>
      <c r="K59" s="17"/>
      <c r="L59" s="17"/>
      <c r="M59" s="17"/>
    </row>
    <row r="60" spans="1:13" s="16" customFormat="1" ht="15" hidden="1" customHeight="1" x14ac:dyDescent="0.25">
      <c r="A60" s="17"/>
      <c r="B60" s="17" t="s">
        <v>39</v>
      </c>
      <c r="C60" s="17"/>
      <c r="D60" s="16" t="s">
        <v>81</v>
      </c>
      <c r="E60" s="17"/>
      <c r="F60" s="17"/>
      <c r="G60" s="17"/>
      <c r="H60" s="17"/>
      <c r="I60" s="17"/>
      <c r="J60" s="17"/>
      <c r="K60" s="17"/>
      <c r="L60" s="17"/>
      <c r="M60" s="17"/>
    </row>
    <row r="61" spans="1:13" s="16" customFormat="1" ht="15" hidden="1" customHeight="1" x14ac:dyDescent="0.25">
      <c r="A61" s="17"/>
      <c r="B61" s="17" t="s">
        <v>41</v>
      </c>
      <c r="C61" s="17"/>
      <c r="D61" s="16" t="s">
        <v>82</v>
      </c>
      <c r="E61" s="17"/>
      <c r="F61" s="17"/>
      <c r="G61" s="17"/>
      <c r="H61" s="17"/>
      <c r="I61" s="17"/>
      <c r="J61" s="17"/>
      <c r="K61" s="17"/>
      <c r="L61" s="17"/>
      <c r="M61" s="17"/>
    </row>
    <row r="62" spans="1:13" s="16" customFormat="1" ht="15" hidden="1" customHeight="1" x14ac:dyDescent="0.25">
      <c r="A62" s="17"/>
      <c r="B62" s="17" t="s">
        <v>45</v>
      </c>
      <c r="C62" s="17"/>
      <c r="D62" s="17" t="s">
        <v>10</v>
      </c>
      <c r="E62" s="17"/>
      <c r="F62" s="17"/>
      <c r="G62" s="17"/>
      <c r="H62" s="17"/>
      <c r="I62" s="17"/>
      <c r="J62" s="17"/>
      <c r="K62" s="17"/>
      <c r="L62" s="17"/>
      <c r="M62" s="17"/>
    </row>
    <row r="63" spans="1:13" s="16" customFormat="1" ht="15" hidden="1" customHeight="1" x14ac:dyDescent="0.25">
      <c r="A63" s="17"/>
      <c r="B63" s="17" t="s">
        <v>47</v>
      </c>
      <c r="C63" s="17"/>
      <c r="D63" s="17" t="s">
        <v>83</v>
      </c>
      <c r="E63" s="17"/>
      <c r="F63" s="17"/>
      <c r="G63" s="17"/>
      <c r="H63" s="17"/>
      <c r="I63" s="17"/>
      <c r="J63" s="17"/>
      <c r="K63" s="17"/>
      <c r="L63" s="17"/>
      <c r="M63" s="17"/>
    </row>
    <row r="64" spans="1:13" s="16" customFormat="1" ht="15" hidden="1" customHeight="1" x14ac:dyDescent="0.25">
      <c r="A64" s="17"/>
      <c r="B64" s="17" t="s">
        <v>46</v>
      </c>
      <c r="C64" s="17"/>
      <c r="D64" s="17" t="s">
        <v>11</v>
      </c>
      <c r="E64" s="17"/>
      <c r="F64" s="17"/>
      <c r="G64" s="17"/>
      <c r="H64" s="17"/>
      <c r="I64" s="17"/>
      <c r="J64" s="17"/>
      <c r="K64" s="17"/>
      <c r="L64" s="17"/>
      <c r="M64" s="17"/>
    </row>
    <row r="65" spans="1:13" s="16" customFormat="1" ht="15" hidden="1" customHeight="1" x14ac:dyDescent="0.25">
      <c r="A65" s="17"/>
      <c r="B65" s="17" t="s">
        <v>66</v>
      </c>
      <c r="C65" s="17"/>
      <c r="D65" s="17" t="s">
        <v>12</v>
      </c>
      <c r="E65" s="17"/>
      <c r="F65" s="17"/>
      <c r="G65" s="17"/>
      <c r="H65" s="17"/>
      <c r="I65" s="17"/>
      <c r="J65" s="17"/>
      <c r="K65" s="17"/>
      <c r="L65" s="17"/>
      <c r="M65" s="17"/>
    </row>
    <row r="66" spans="1:13" s="16" customFormat="1" ht="15" hidden="1" customHeight="1" x14ac:dyDescent="0.25">
      <c r="A66" s="17"/>
      <c r="B66" s="17"/>
      <c r="C66" s="17"/>
      <c r="D66" s="17" t="s">
        <v>13</v>
      </c>
      <c r="E66" s="17"/>
      <c r="F66" s="17"/>
      <c r="G66" s="17"/>
      <c r="H66" s="17"/>
      <c r="I66" s="17"/>
      <c r="J66" s="17"/>
      <c r="K66" s="17"/>
      <c r="L66" s="17"/>
      <c r="M66" s="17"/>
    </row>
    <row r="67" spans="1:13" s="16" customFormat="1" ht="15" hidden="1" customHeight="1" x14ac:dyDescent="0.25">
      <c r="A67" s="17"/>
      <c r="B67" s="17"/>
      <c r="C67" s="17"/>
      <c r="D67" s="16" t="s">
        <v>84</v>
      </c>
      <c r="E67" s="17"/>
      <c r="F67" s="17"/>
      <c r="G67" s="17"/>
      <c r="H67" s="17"/>
      <c r="I67" s="17"/>
      <c r="J67" s="17"/>
      <c r="K67" s="17"/>
      <c r="L67" s="17"/>
      <c r="M67" s="17"/>
    </row>
    <row r="68" spans="1:13" s="16" customFormat="1" ht="15" hidden="1" customHeight="1" x14ac:dyDescent="0.25">
      <c r="A68" s="17"/>
      <c r="B68" s="17"/>
      <c r="C68" s="17"/>
      <c r="D68" s="16" t="s">
        <v>85</v>
      </c>
      <c r="E68" s="17"/>
      <c r="F68" s="17"/>
      <c r="G68" s="17"/>
      <c r="H68" s="17"/>
      <c r="I68" s="17"/>
      <c r="J68" s="17" t="s">
        <v>21</v>
      </c>
      <c r="K68" s="17"/>
      <c r="L68" s="17"/>
      <c r="M68" s="17"/>
    </row>
    <row r="69" spans="1:13" s="16" customFormat="1" ht="15" hidden="1" customHeight="1" x14ac:dyDescent="0.25">
      <c r="A69" s="17"/>
      <c r="B69" s="18" t="s">
        <v>52</v>
      </c>
      <c r="C69" s="17" t="s">
        <v>32</v>
      </c>
      <c r="D69" s="16" t="s">
        <v>86</v>
      </c>
      <c r="F69" s="17"/>
      <c r="G69" s="17"/>
      <c r="H69" s="17"/>
      <c r="I69" s="17"/>
      <c r="J69" s="17"/>
      <c r="K69" s="17"/>
      <c r="L69" s="17"/>
      <c r="M69" s="17"/>
    </row>
    <row r="70" spans="1:13" s="16" customFormat="1" ht="15" hidden="1" customHeight="1" x14ac:dyDescent="0.25">
      <c r="A70" s="17"/>
      <c r="B70" s="18" t="s">
        <v>53</v>
      </c>
      <c r="C70" s="17" t="s">
        <v>25</v>
      </c>
      <c r="D70" s="17" t="str">
        <f>IF(IF(H2="msc321*",H12)=FALSE,"",IF(H2="msc321*",H12))</f>
        <v/>
      </c>
      <c r="F70" s="17"/>
      <c r="G70" s="17"/>
      <c r="H70" s="17"/>
      <c r="I70" s="17"/>
      <c r="J70" s="17" t="s">
        <v>14</v>
      </c>
      <c r="K70" s="17"/>
      <c r="L70" s="17"/>
      <c r="M70" s="17"/>
    </row>
    <row r="71" spans="1:13" s="16" customFormat="1" ht="15" hidden="1" customHeight="1" x14ac:dyDescent="0.25">
      <c r="A71" s="17"/>
      <c r="B71" s="18" t="s">
        <v>54</v>
      </c>
      <c r="C71" s="17" t="s">
        <v>26</v>
      </c>
      <c r="D71" s="16" t="str">
        <f>IF(IF(H2="msc321*",M12)=FALSE,"",IF(H2="msc321*",M12))</f>
        <v/>
      </c>
      <c r="F71" s="17"/>
      <c r="G71" s="17"/>
      <c r="H71" s="17"/>
      <c r="I71" s="17"/>
      <c r="J71" s="17" t="s">
        <v>15</v>
      </c>
      <c r="K71" s="17"/>
      <c r="L71" s="17"/>
      <c r="M71" s="17"/>
    </row>
    <row r="72" spans="1:13" s="16" customFormat="1" ht="15" hidden="1" customHeight="1" x14ac:dyDescent="0.25">
      <c r="A72" s="17"/>
      <c r="B72" s="18" t="s">
        <v>55</v>
      </c>
      <c r="C72" s="17" t="s">
        <v>28</v>
      </c>
      <c r="D72" s="17" t="str">
        <f>IF(IF(H2="msc321*",R12)=FALSE,"",IF(H2="msc321*",R12))</f>
        <v/>
      </c>
      <c r="F72" s="17"/>
      <c r="G72" s="17"/>
      <c r="H72" s="17"/>
      <c r="I72" s="17"/>
      <c r="J72" s="17" t="s">
        <v>67</v>
      </c>
      <c r="K72" s="17"/>
      <c r="L72" s="17"/>
      <c r="M72" s="17"/>
    </row>
    <row r="73" spans="1:13" s="16" customFormat="1" ht="15" hidden="1" customHeight="1" x14ac:dyDescent="0.25">
      <c r="A73" s="17"/>
      <c r="B73" s="18" t="s">
        <v>56</v>
      </c>
      <c r="C73" s="17" t="s">
        <v>29</v>
      </c>
      <c r="D73" s="17" t="str">
        <f>IF(IF(H2="msc321*",X12)=FALSE,"",IF(H2="msc321*",X12))</f>
        <v/>
      </c>
      <c r="F73" s="17"/>
      <c r="G73" s="17"/>
      <c r="H73" s="17"/>
      <c r="I73" s="17"/>
      <c r="J73" s="17" t="s">
        <v>88</v>
      </c>
      <c r="K73" s="17"/>
      <c r="L73" s="17"/>
      <c r="M73" s="17"/>
    </row>
    <row r="74" spans="1:13" s="16" customFormat="1" ht="15" hidden="1" customHeight="1" x14ac:dyDescent="0.25">
      <c r="A74" s="17"/>
      <c r="B74" s="18" t="s">
        <v>57</v>
      </c>
      <c r="C74" s="17" t="s">
        <v>30</v>
      </c>
      <c r="D74" s="17" t="str">
        <f>IF(IF(H2="msc321*",AD12)=FALSE,"",IF(H2="msc321*",AD12))</f>
        <v/>
      </c>
      <c r="F74" s="17"/>
      <c r="G74" s="17"/>
      <c r="H74" s="17"/>
      <c r="I74" s="17"/>
      <c r="J74" s="17" t="s">
        <v>87</v>
      </c>
      <c r="K74" s="17"/>
      <c r="L74" s="17"/>
      <c r="M74" s="17"/>
    </row>
    <row r="75" spans="1:13" s="16" customFormat="1" ht="15" hidden="1" customHeight="1" x14ac:dyDescent="0.25">
      <c r="A75" s="17"/>
      <c r="B75" s="18" t="s">
        <v>58</v>
      </c>
      <c r="C75" s="17" t="s">
        <v>31</v>
      </c>
      <c r="F75" s="17"/>
      <c r="G75" s="17"/>
      <c r="H75" s="17"/>
      <c r="I75" s="17"/>
      <c r="J75" s="17" t="s">
        <v>89</v>
      </c>
      <c r="K75" s="17"/>
      <c r="L75" s="17"/>
      <c r="M75" s="17"/>
    </row>
    <row r="76" spans="1:13" s="16" customFormat="1" ht="15" hidden="1" customHeight="1" x14ac:dyDescent="0.25">
      <c r="A76" s="17"/>
      <c r="B76" s="18" t="s">
        <v>59</v>
      </c>
      <c r="C76" s="17" t="s">
        <v>33</v>
      </c>
      <c r="D76" s="17" t="s">
        <v>49</v>
      </c>
      <c r="E76" s="18" t="s">
        <v>58</v>
      </c>
      <c r="F76" s="17"/>
      <c r="G76" s="17"/>
      <c r="H76" s="17"/>
      <c r="I76" s="17"/>
      <c r="J76" s="17" t="s">
        <v>16</v>
      </c>
      <c r="K76" s="17"/>
      <c r="L76" s="17"/>
      <c r="M76" s="17"/>
    </row>
    <row r="77" spans="1:13" s="16" customFormat="1" ht="15" hidden="1" customHeight="1" x14ac:dyDescent="0.25">
      <c r="A77" s="17"/>
      <c r="B77" s="18" t="s">
        <v>60</v>
      </c>
      <c r="C77" s="17" t="s">
        <v>35</v>
      </c>
      <c r="D77" s="17" t="s">
        <v>44</v>
      </c>
      <c r="E77" s="18" t="s">
        <v>60</v>
      </c>
      <c r="F77" s="17"/>
      <c r="G77" s="17"/>
      <c r="H77" s="17"/>
      <c r="I77" s="17"/>
      <c r="J77" s="17" t="s">
        <v>17</v>
      </c>
      <c r="K77" s="17"/>
      <c r="L77" s="17"/>
      <c r="M77" s="17"/>
    </row>
    <row r="78" spans="1:13" s="16" customFormat="1" ht="15" hidden="1" customHeight="1" x14ac:dyDescent="0.25">
      <c r="A78" s="17"/>
      <c r="B78" s="18" t="s">
        <v>61</v>
      </c>
      <c r="C78" s="17" t="s">
        <v>36</v>
      </c>
      <c r="D78" s="17" t="s">
        <v>51</v>
      </c>
      <c r="E78" s="18" t="s">
        <v>61</v>
      </c>
      <c r="F78" s="17"/>
      <c r="G78" s="17"/>
      <c r="H78" s="17"/>
      <c r="I78" s="17"/>
      <c r="J78" s="17" t="s">
        <v>18</v>
      </c>
      <c r="K78" s="17"/>
      <c r="L78" s="17"/>
      <c r="M78" s="17"/>
    </row>
    <row r="79" spans="1:13" s="16" customFormat="1" ht="15" hidden="1" customHeight="1" x14ac:dyDescent="0.25">
      <c r="A79" s="17"/>
      <c r="B79" s="18" t="s">
        <v>62</v>
      </c>
      <c r="C79" s="17" t="s">
        <v>34</v>
      </c>
      <c r="D79" s="17" t="s">
        <v>37</v>
      </c>
      <c r="E79" s="18" t="s">
        <v>54</v>
      </c>
      <c r="F79" s="17"/>
      <c r="G79" s="17"/>
      <c r="H79" s="17"/>
      <c r="I79" s="17"/>
      <c r="J79" s="17" t="s">
        <v>19</v>
      </c>
      <c r="K79" s="17"/>
      <c r="L79" s="17"/>
      <c r="M79" s="17"/>
    </row>
    <row r="80" spans="1:13" s="16" customFormat="1" ht="15" hidden="1" customHeight="1" x14ac:dyDescent="0.25">
      <c r="A80" s="17"/>
      <c r="B80" s="18" t="s">
        <v>63</v>
      </c>
      <c r="C80" s="17" t="s">
        <v>27</v>
      </c>
      <c r="D80" s="17" t="s">
        <v>48</v>
      </c>
      <c r="E80" s="18" t="s">
        <v>60</v>
      </c>
      <c r="F80" s="17"/>
      <c r="G80" s="17"/>
      <c r="H80" s="17"/>
      <c r="I80" s="17"/>
      <c r="J80" s="17" t="s">
        <v>20</v>
      </c>
      <c r="K80" s="17"/>
      <c r="L80" s="17"/>
      <c r="M80" s="17"/>
    </row>
    <row r="81" spans="1:13" s="16" customFormat="1" ht="15" hidden="1" customHeight="1" x14ac:dyDescent="0.25">
      <c r="A81" s="17"/>
      <c r="B81" s="18" t="s">
        <v>64</v>
      </c>
      <c r="C81" s="17" t="s">
        <v>65</v>
      </c>
      <c r="D81" s="17" t="s">
        <v>42</v>
      </c>
      <c r="E81" s="18" t="s">
        <v>59</v>
      </c>
      <c r="F81" s="17"/>
      <c r="G81" s="17"/>
      <c r="H81" s="17"/>
      <c r="I81" s="17"/>
      <c r="J81" s="17"/>
      <c r="K81" s="17"/>
      <c r="L81" s="17"/>
      <c r="M81" s="17"/>
    </row>
    <row r="82" spans="1:13" s="16" customFormat="1" ht="15" hidden="1" customHeight="1" x14ac:dyDescent="0.25">
      <c r="A82" s="17"/>
      <c r="B82" s="18"/>
      <c r="C82" s="17"/>
      <c r="D82" s="17" t="s">
        <v>50</v>
      </c>
      <c r="E82" s="18" t="s">
        <v>56</v>
      </c>
      <c r="F82" s="17"/>
      <c r="G82" s="17"/>
      <c r="H82" s="17"/>
      <c r="I82" s="17"/>
      <c r="J82" s="17"/>
      <c r="K82" s="17"/>
      <c r="L82" s="17"/>
      <c r="M82" s="17"/>
    </row>
    <row r="83" spans="1:13" s="16" customFormat="1" ht="15" hidden="1" customHeight="1" x14ac:dyDescent="0.25">
      <c r="A83" s="17"/>
      <c r="B83" s="18"/>
      <c r="C83" s="17"/>
      <c r="D83" s="17" t="s">
        <v>38</v>
      </c>
      <c r="E83" s="18" t="s">
        <v>63</v>
      </c>
      <c r="F83" s="17"/>
      <c r="G83" s="17"/>
      <c r="H83" s="17"/>
      <c r="I83" s="17"/>
      <c r="J83" s="17"/>
      <c r="K83" s="17"/>
      <c r="L83" s="17"/>
      <c r="M83" s="17"/>
    </row>
    <row r="84" spans="1:13" s="16" customFormat="1" ht="15" hidden="1" customHeight="1" x14ac:dyDescent="0.25">
      <c r="A84" s="17"/>
      <c r="B84" s="18"/>
      <c r="C84" s="17"/>
      <c r="D84" s="17" t="s">
        <v>40</v>
      </c>
      <c r="E84" s="18" t="s">
        <v>58</v>
      </c>
      <c r="F84" s="17"/>
      <c r="G84" s="17"/>
      <c r="H84" s="17"/>
      <c r="I84" s="17"/>
      <c r="J84" s="17"/>
      <c r="K84" s="17"/>
      <c r="L84" s="17"/>
      <c r="M84" s="17"/>
    </row>
    <row r="85" spans="1:13" s="16" customFormat="1" ht="15" hidden="1" customHeight="1" x14ac:dyDescent="0.25">
      <c r="A85" s="17"/>
      <c r="B85" s="18"/>
      <c r="C85" s="17"/>
      <c r="D85" s="17" t="s">
        <v>43</v>
      </c>
      <c r="E85" s="18" t="s">
        <v>62</v>
      </c>
      <c r="F85" s="17"/>
      <c r="G85" s="17"/>
      <c r="H85" s="17"/>
      <c r="I85" s="17"/>
      <c r="J85" s="17"/>
      <c r="K85" s="17"/>
      <c r="L85" s="17"/>
      <c r="M85" s="17"/>
    </row>
    <row r="86" spans="1:13" s="16" customFormat="1" ht="15" hidden="1" customHeight="1" x14ac:dyDescent="0.25">
      <c r="A86" s="17"/>
      <c r="B86" s="17"/>
      <c r="C86" s="17"/>
      <c r="D86" s="17" t="s">
        <v>39</v>
      </c>
      <c r="E86" s="18" t="s">
        <v>57</v>
      </c>
      <c r="F86" s="17"/>
      <c r="G86" s="17"/>
      <c r="H86" s="17"/>
      <c r="I86" s="17"/>
      <c r="J86" s="17"/>
      <c r="K86" s="17"/>
      <c r="L86" s="17"/>
      <c r="M86" s="17"/>
    </row>
    <row r="87" spans="1:13" s="16" customFormat="1" ht="15" hidden="1" customHeight="1" x14ac:dyDescent="0.25">
      <c r="A87" s="17"/>
      <c r="B87" s="17"/>
      <c r="C87" s="17"/>
      <c r="D87" s="17" t="s">
        <v>41</v>
      </c>
      <c r="E87" s="18" t="s">
        <v>52</v>
      </c>
      <c r="F87" s="17"/>
      <c r="G87" s="17"/>
      <c r="H87" s="17"/>
      <c r="I87" s="17"/>
      <c r="J87" s="17"/>
      <c r="K87" s="17"/>
      <c r="L87" s="17"/>
      <c r="M87" s="17"/>
    </row>
    <row r="88" spans="1:13" s="16" customFormat="1" ht="15" hidden="1" customHeight="1" x14ac:dyDescent="0.25">
      <c r="A88" s="17"/>
      <c r="B88" s="19" t="e">
        <f>VLOOKUP(E38,D76:E91,2,FALSE)</f>
        <v>#N/A</v>
      </c>
      <c r="C88" s="17"/>
      <c r="D88" s="17" t="s">
        <v>45</v>
      </c>
      <c r="E88" s="18" t="s">
        <v>61</v>
      </c>
      <c r="F88" s="17"/>
      <c r="G88" s="17"/>
      <c r="H88" s="17"/>
      <c r="I88" s="17"/>
      <c r="J88" s="17"/>
      <c r="K88" s="17"/>
      <c r="L88" s="17"/>
      <c r="M88" s="17"/>
    </row>
    <row r="89" spans="1:13" s="16" customFormat="1" ht="15" hidden="1" customHeight="1" x14ac:dyDescent="0.25">
      <c r="A89" s="17"/>
      <c r="B89" s="17"/>
      <c r="C89" s="17"/>
      <c r="D89" s="17" t="s">
        <v>47</v>
      </c>
      <c r="E89" s="18" t="s">
        <v>55</v>
      </c>
      <c r="F89" s="17"/>
      <c r="G89" s="17"/>
      <c r="H89" s="17"/>
      <c r="I89" s="17"/>
      <c r="J89" s="17"/>
      <c r="K89" s="17"/>
      <c r="L89" s="17"/>
      <c r="M89" s="17"/>
    </row>
    <row r="90" spans="1:13" s="16" customFormat="1" ht="15" hidden="1" customHeight="1" x14ac:dyDescent="0.25">
      <c r="A90" s="17"/>
      <c r="B90" s="17"/>
      <c r="C90" s="17"/>
      <c r="D90" s="17" t="s">
        <v>46</v>
      </c>
      <c r="E90" s="18" t="s">
        <v>53</v>
      </c>
      <c r="F90" s="17"/>
      <c r="G90" s="17"/>
      <c r="H90" s="17"/>
      <c r="I90" s="17"/>
      <c r="J90" s="17"/>
      <c r="K90" s="17"/>
      <c r="L90" s="17"/>
      <c r="M90" s="17"/>
    </row>
    <row r="91" spans="1:13" s="16" customFormat="1" ht="15" hidden="1" customHeight="1" x14ac:dyDescent="0.25">
      <c r="A91" s="17"/>
      <c r="B91" s="17"/>
      <c r="C91" s="17"/>
      <c r="D91" s="17" t="s">
        <v>66</v>
      </c>
      <c r="E91" s="18" t="s">
        <v>64</v>
      </c>
      <c r="F91" s="17"/>
      <c r="G91" s="17"/>
      <c r="H91" s="17"/>
      <c r="I91" s="17"/>
      <c r="J91" s="17"/>
      <c r="K91" s="17"/>
      <c r="L91" s="17"/>
      <c r="M91" s="17"/>
    </row>
    <row r="92" spans="1:13" s="16" customFormat="1" ht="15" hidden="1" customHeight="1" x14ac:dyDescent="0.25">
      <c r="A92" s="17"/>
      <c r="B92" s="17" t="s">
        <v>21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3" s="16" customFormat="1" ht="15" hidden="1" customHeight="1" x14ac:dyDescent="0.25">
      <c r="A93" s="17"/>
      <c r="B93" s="17"/>
      <c r="C93" s="17"/>
      <c r="D93" s="17"/>
      <c r="E93" s="17" t="str">
        <f>"✓"&amp;H14</f>
        <v>✓</v>
      </c>
      <c r="F93" s="17"/>
      <c r="G93" s="17"/>
      <c r="H93" s="17"/>
      <c r="I93" s="17"/>
      <c r="J93" s="17"/>
      <c r="K93" s="17"/>
      <c r="L93" s="17"/>
      <c r="M93" s="17"/>
    </row>
    <row r="94" spans="1:13" s="16" customFormat="1" ht="15" hidden="1" customHeight="1" x14ac:dyDescent="0.25">
      <c r="A94" s="17"/>
      <c r="B94" s="17" t="s">
        <v>14</v>
      </c>
      <c r="C94" s="17"/>
      <c r="D94" s="17"/>
      <c r="E94" s="17" t="str">
        <f t="shared" ref="E94:E104" si="0">SUBSTITUTE(B94,"X1",$H$15)</f>
        <v>✓The goods are shipped on regular liner service.</v>
      </c>
      <c r="F94" s="17"/>
      <c r="G94" s="17"/>
      <c r="H94" s="17"/>
      <c r="I94" s="17"/>
      <c r="J94" s="17"/>
      <c r="K94" s="17"/>
      <c r="L94" s="17"/>
      <c r="M94" s="17"/>
    </row>
    <row r="95" spans="1:13" s="16" customFormat="1" ht="15" hidden="1" customHeight="1" x14ac:dyDescent="0.25">
      <c r="A95" s="17"/>
      <c r="B95" s="17" t="s">
        <v>90</v>
      </c>
      <c r="C95" s="17"/>
      <c r="D95" s="17"/>
      <c r="E95" s="17" t="str">
        <f t="shared" si="0"/>
        <v xml:space="preserve">✓The vessel has no more than X1 years old. </v>
      </c>
      <c r="F95" s="17"/>
      <c r="G95" s="17"/>
      <c r="H95" s="17"/>
      <c r="I95" s="17"/>
      <c r="J95" s="17"/>
      <c r="K95" s="17"/>
      <c r="L95" s="17"/>
      <c r="M95" s="17"/>
    </row>
    <row r="96" spans="1:13" s="16" customFormat="1" ht="15" hidden="1" customHeight="1" x14ac:dyDescent="0.25">
      <c r="A96" s="17"/>
      <c r="B96" s="17" t="s">
        <v>91</v>
      </c>
      <c r="C96" s="17"/>
      <c r="D96" s="17"/>
      <c r="E96" s="17" t="str">
        <f t="shared" si="0"/>
        <v>✓The vessel flies X1 flag</v>
      </c>
      <c r="F96" s="17"/>
      <c r="G96" s="17"/>
      <c r="H96" s="17"/>
      <c r="I96" s="17"/>
      <c r="J96" s="17"/>
      <c r="K96" s="17"/>
      <c r="L96" s="17"/>
      <c r="M96" s="17"/>
    </row>
    <row r="97" spans="1:13" s="16" customFormat="1" ht="15" hidden="1" customHeight="1" x14ac:dyDescent="0.25">
      <c r="A97" s="17"/>
      <c r="B97" s="17" t="s">
        <v>92</v>
      </c>
      <c r="C97" s="17"/>
      <c r="D97" s="17"/>
      <c r="E97" s="17" t="str">
        <f t="shared" si="0"/>
        <v>✓The vessel is not intended to call any of the following countries while carrying said goods to its destination: X1</v>
      </c>
      <c r="F97" s="17"/>
      <c r="G97" s="17"/>
      <c r="H97" s="17"/>
      <c r="I97" s="17"/>
      <c r="J97" s="17"/>
      <c r="K97" s="17"/>
      <c r="L97" s="17"/>
      <c r="M97" s="17"/>
    </row>
    <row r="98" spans="1:13" s="16" customFormat="1" ht="15" hidden="1" customHeight="1" x14ac:dyDescent="0.25">
      <c r="A98" s="17"/>
      <c r="B98" s="17" t="s">
        <v>93</v>
      </c>
      <c r="C98" s="17"/>
      <c r="D98" s="17"/>
      <c r="E98" s="17" t="str">
        <f t="shared" si="0"/>
        <v>✓The vessel is intended to call the following countries while carrying said goods to its destination: X1</v>
      </c>
      <c r="F98" s="17"/>
      <c r="G98" s="17"/>
      <c r="H98" s="17"/>
      <c r="I98" s="17"/>
      <c r="J98" s="17"/>
      <c r="K98" s="17"/>
      <c r="L98" s="17"/>
      <c r="M98" s="17"/>
    </row>
    <row r="99" spans="1:13" s="16" customFormat="1" ht="15" hidden="1" customHeight="1" x14ac:dyDescent="0.25">
      <c r="A99" s="17"/>
      <c r="B99" s="17" t="s">
        <v>94</v>
      </c>
      <c r="C99" s="17"/>
      <c r="D99" s="17"/>
      <c r="E99" s="17" t="str">
        <f t="shared" si="0"/>
        <v>✓The vessel is not banned from entry the ports of the following destination(s) and does comply national laws and rules: X1</v>
      </c>
      <c r="F99" s="17"/>
      <c r="G99" s="17"/>
      <c r="H99" s="17"/>
      <c r="I99" s="17"/>
      <c r="J99" s="17"/>
      <c r="K99" s="17"/>
      <c r="L99" s="17"/>
      <c r="M99" s="17"/>
    </row>
    <row r="100" spans="1:13" s="16" customFormat="1" ht="15" hidden="1" customHeight="1" x14ac:dyDescent="0.25">
      <c r="A100" s="17"/>
      <c r="B100" s="17" t="s">
        <v>16</v>
      </c>
      <c r="C100" s="17"/>
      <c r="D100" s="17"/>
      <c r="E100" s="17" t="str">
        <f t="shared" si="0"/>
        <v>✓The vessel complies with Institution Classification clause and class maintained equivalent to Lloyd 100A1.</v>
      </c>
      <c r="F100" s="17"/>
      <c r="G100" s="17"/>
      <c r="H100" s="17"/>
      <c r="I100" s="17"/>
      <c r="J100" s="17"/>
      <c r="K100" s="17"/>
      <c r="L100" s="17"/>
      <c r="M100" s="17"/>
    </row>
    <row r="101" spans="1:13" s="16" customFormat="1" ht="15" hidden="1" customHeight="1" x14ac:dyDescent="0.25">
      <c r="A101" s="17"/>
      <c r="B101" s="17" t="s">
        <v>17</v>
      </c>
      <c r="C101" s="17"/>
      <c r="D101" s="17"/>
      <c r="E101" s="17" t="str">
        <f t="shared" si="0"/>
        <v>✓The information provided are correct and complete.</v>
      </c>
      <c r="F101" s="17"/>
      <c r="G101" s="17"/>
      <c r="H101" s="17"/>
      <c r="I101" s="17"/>
      <c r="J101" s="17"/>
      <c r="K101" s="17"/>
      <c r="L101" s="17"/>
      <c r="M101" s="17"/>
    </row>
    <row r="102" spans="1:13" s="16" customFormat="1" ht="15" hidden="1" customHeight="1" x14ac:dyDescent="0.25">
      <c r="A102" s="17"/>
      <c r="B102" s="17" t="s">
        <v>18</v>
      </c>
      <c r="C102" s="17"/>
      <c r="D102" s="17"/>
      <c r="E102" s="17" t="str">
        <f t="shared" si="0"/>
        <v>✓The carrying vessel holds valid “Document of Compliance” (Doc) of I.S.M Code Certification.</v>
      </c>
      <c r="F102" s="17"/>
      <c r="G102" s="17"/>
      <c r="H102" s="17"/>
      <c r="I102" s="17"/>
      <c r="J102" s="17"/>
      <c r="K102" s="17"/>
      <c r="L102" s="17"/>
      <c r="M102" s="17"/>
    </row>
    <row r="103" spans="1:13" s="16" customFormat="1" ht="15" hidden="1" customHeight="1" x14ac:dyDescent="0.25">
      <c r="A103" s="17"/>
      <c r="B103" s="17" t="s">
        <v>19</v>
      </c>
      <c r="C103" s="17"/>
      <c r="D103" s="17"/>
      <c r="E103" s="17" t="str">
        <f t="shared" si="0"/>
        <v>✓The carrying vessel is IACS classified.</v>
      </c>
      <c r="F103" s="17"/>
      <c r="G103" s="17"/>
      <c r="H103" s="17"/>
      <c r="I103" s="17"/>
      <c r="J103" s="17"/>
      <c r="K103" s="17"/>
      <c r="L103" s="17"/>
      <c r="M103" s="17"/>
    </row>
    <row r="104" spans="1:13" s="16" customFormat="1" ht="15" hidden="1" customHeight="1" x14ac:dyDescent="0.25">
      <c r="A104" s="17"/>
      <c r="B104" s="17" t="s">
        <v>20</v>
      </c>
      <c r="C104" s="17"/>
      <c r="D104" s="17"/>
      <c r="E104" s="17" t="str">
        <f t="shared" si="0"/>
        <v>✓The vessel is member of P and I Club.</v>
      </c>
      <c r="F104" s="17"/>
      <c r="G104" s="17"/>
      <c r="H104" s="17"/>
      <c r="I104" s="17"/>
      <c r="J104" s="17"/>
      <c r="K104" s="17"/>
      <c r="L104" s="17"/>
      <c r="M104" s="17"/>
    </row>
    <row r="105" spans="1:13" s="16" customFormat="1" ht="15" hidden="1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</row>
    <row r="106" spans="1:13" s="16" customFormat="1" ht="15" hidden="1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</row>
    <row r="107" spans="1:13" s="16" customFormat="1" ht="15" hidden="1" customHeight="1" x14ac:dyDescent="0.25">
      <c r="A107" s="17"/>
      <c r="B107" s="17" t="s">
        <v>21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</row>
    <row r="108" spans="1:13" s="16" customFormat="1" ht="15" hidden="1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</row>
    <row r="109" spans="1:13" s="16" customFormat="1" ht="15" hidden="1" customHeight="1" x14ac:dyDescent="0.25">
      <c r="A109" s="17"/>
      <c r="B109" s="17" t="s">
        <v>14</v>
      </c>
      <c r="C109" s="17"/>
      <c r="D109" s="17"/>
      <c r="E109" s="17" t="str">
        <f t="shared" ref="E109:E119" si="1">SUBSTITUTE(B109,"X2",$H$17)</f>
        <v>✓The goods are shipped on regular liner service.</v>
      </c>
      <c r="F109" s="17"/>
      <c r="G109" s="17"/>
      <c r="H109" s="17"/>
      <c r="I109" s="17"/>
      <c r="J109" s="17"/>
      <c r="K109" s="17"/>
      <c r="L109" s="17"/>
      <c r="M109" s="17"/>
    </row>
    <row r="110" spans="1:13" s="16" customFormat="1" ht="15" hidden="1" customHeight="1" x14ac:dyDescent="0.25">
      <c r="A110" s="17"/>
      <c r="B110" s="17" t="s">
        <v>95</v>
      </c>
      <c r="C110" s="17"/>
      <c r="D110" s="17"/>
      <c r="E110" s="17" t="str">
        <f t="shared" si="1"/>
        <v xml:space="preserve">✓The vessel has no more than X2 years old. </v>
      </c>
      <c r="F110" s="17"/>
      <c r="G110" s="17"/>
      <c r="H110" s="17"/>
      <c r="I110" s="17"/>
      <c r="J110" s="17"/>
      <c r="K110" s="17"/>
      <c r="L110" s="17"/>
      <c r="M110" s="17"/>
    </row>
    <row r="111" spans="1:13" s="16" customFormat="1" ht="15" hidden="1" customHeight="1" x14ac:dyDescent="0.25">
      <c r="A111" s="17"/>
      <c r="B111" s="17" t="s">
        <v>96</v>
      </c>
      <c r="C111" s="17"/>
      <c r="D111" s="17"/>
      <c r="E111" s="17" t="str">
        <f t="shared" si="1"/>
        <v>✓The vessel flies X2 flag</v>
      </c>
      <c r="F111" s="17"/>
      <c r="G111" s="17"/>
      <c r="H111" s="17"/>
      <c r="I111" s="17"/>
      <c r="J111" s="17"/>
      <c r="K111" s="17"/>
      <c r="L111" s="17"/>
      <c r="M111" s="17"/>
    </row>
    <row r="112" spans="1:13" s="16" customFormat="1" ht="15" hidden="1" customHeight="1" x14ac:dyDescent="0.25">
      <c r="A112" s="17"/>
      <c r="B112" s="17" t="s">
        <v>97</v>
      </c>
      <c r="C112" s="17"/>
      <c r="D112" s="17"/>
      <c r="E112" s="17" t="str">
        <f t="shared" si="1"/>
        <v>✓The vessel is not intended to call any of the following countries while carrying said goods to its destination: X2</v>
      </c>
      <c r="F112" s="17"/>
      <c r="G112" s="17"/>
      <c r="H112" s="17"/>
      <c r="I112" s="17"/>
      <c r="J112" s="17"/>
      <c r="K112" s="17"/>
      <c r="L112" s="17"/>
      <c r="M112" s="17"/>
    </row>
    <row r="113" spans="1:13" s="16" customFormat="1" ht="15" hidden="1" customHeight="1" x14ac:dyDescent="0.25">
      <c r="A113" s="17"/>
      <c r="B113" s="17" t="s">
        <v>98</v>
      </c>
      <c r="C113" s="17"/>
      <c r="D113" s="17"/>
      <c r="E113" s="17" t="str">
        <f t="shared" si="1"/>
        <v>✓The vessel is intended to call the following countries while carrying said goods to its destination: X2</v>
      </c>
      <c r="F113" s="17"/>
      <c r="G113" s="17"/>
      <c r="H113" s="17"/>
      <c r="I113" s="17"/>
      <c r="J113" s="17"/>
      <c r="K113" s="17"/>
      <c r="L113" s="17"/>
      <c r="M113" s="17"/>
    </row>
    <row r="114" spans="1:13" s="16" customFormat="1" ht="15" hidden="1" customHeight="1" x14ac:dyDescent="0.25">
      <c r="A114" s="17"/>
      <c r="B114" s="17" t="s">
        <v>99</v>
      </c>
      <c r="C114" s="17"/>
      <c r="D114" s="17"/>
      <c r="E114" s="17" t="str">
        <f t="shared" si="1"/>
        <v>✓The vessel is not banned from entry the ports of the following destination(s) and does comply national laws and rules: X2</v>
      </c>
      <c r="F114" s="17"/>
      <c r="G114" s="17"/>
      <c r="H114" s="17"/>
      <c r="I114" s="17"/>
      <c r="J114" s="17"/>
      <c r="K114" s="17"/>
      <c r="L114" s="17"/>
      <c r="M114" s="17"/>
    </row>
    <row r="115" spans="1:13" s="16" customFormat="1" ht="15" hidden="1" customHeight="1" x14ac:dyDescent="0.25">
      <c r="A115" s="17"/>
      <c r="B115" s="17" t="s">
        <v>16</v>
      </c>
      <c r="C115" s="17"/>
      <c r="D115" s="17"/>
      <c r="E115" s="17" t="str">
        <f t="shared" si="1"/>
        <v>✓The vessel complies with Institution Classification clause and class maintained equivalent to Lloyd 100A1.</v>
      </c>
      <c r="F115" s="17"/>
      <c r="G115" s="17"/>
      <c r="H115" s="17"/>
      <c r="I115" s="17"/>
      <c r="J115" s="17"/>
      <c r="K115" s="17"/>
      <c r="L115" s="17"/>
      <c r="M115" s="17"/>
    </row>
    <row r="116" spans="1:13" s="16" customFormat="1" ht="15" hidden="1" customHeight="1" x14ac:dyDescent="0.25">
      <c r="A116" s="17"/>
      <c r="B116" s="17" t="s">
        <v>17</v>
      </c>
      <c r="C116" s="17"/>
      <c r="D116" s="17"/>
      <c r="E116" s="17" t="str">
        <f t="shared" si="1"/>
        <v>✓The information provided are correct and complete.</v>
      </c>
      <c r="F116" s="17"/>
      <c r="G116" s="17"/>
      <c r="H116" s="17"/>
      <c r="I116" s="17"/>
      <c r="J116" s="17"/>
      <c r="K116" s="17"/>
      <c r="L116" s="17"/>
      <c r="M116" s="17"/>
    </row>
    <row r="117" spans="1:13" s="16" customFormat="1" ht="15" hidden="1" customHeight="1" x14ac:dyDescent="0.25">
      <c r="A117" s="17"/>
      <c r="B117" s="17" t="s">
        <v>18</v>
      </c>
      <c r="C117" s="17"/>
      <c r="D117" s="17"/>
      <c r="E117" s="17" t="str">
        <f t="shared" si="1"/>
        <v>✓The carrying vessel holds valid “Document of Compliance” (Doc) of I.S.M Code Certification.</v>
      </c>
      <c r="F117" s="17"/>
      <c r="G117" s="17"/>
      <c r="H117" s="17"/>
      <c r="I117" s="17"/>
      <c r="J117" s="17"/>
      <c r="K117" s="17"/>
      <c r="L117" s="17"/>
      <c r="M117" s="17"/>
    </row>
    <row r="118" spans="1:13" s="16" customFormat="1" ht="15" hidden="1" customHeight="1" x14ac:dyDescent="0.25">
      <c r="A118" s="17"/>
      <c r="B118" s="17" t="s">
        <v>19</v>
      </c>
      <c r="C118" s="17"/>
      <c r="D118" s="17"/>
      <c r="E118" s="17" t="str">
        <f t="shared" si="1"/>
        <v>✓The carrying vessel is IACS classified.</v>
      </c>
      <c r="F118" s="17"/>
      <c r="G118" s="17"/>
      <c r="H118" s="17"/>
      <c r="I118" s="17"/>
      <c r="J118" s="17"/>
      <c r="K118" s="17"/>
      <c r="L118" s="17"/>
      <c r="M118" s="17"/>
    </row>
    <row r="119" spans="1:13" s="16" customFormat="1" ht="15" hidden="1" customHeight="1" x14ac:dyDescent="0.25">
      <c r="A119" s="17"/>
      <c r="B119" s="17" t="s">
        <v>20</v>
      </c>
      <c r="C119" s="17"/>
      <c r="D119" s="17"/>
      <c r="E119" s="17" t="str">
        <f t="shared" si="1"/>
        <v>✓The vessel is member of P and I Club.</v>
      </c>
      <c r="F119" s="17"/>
      <c r="G119" s="17"/>
      <c r="H119" s="17"/>
      <c r="I119" s="17"/>
      <c r="J119" s="17"/>
      <c r="K119" s="17"/>
      <c r="L119" s="17"/>
      <c r="M119" s="17"/>
    </row>
    <row r="120" spans="1:13" s="16" customFormat="1" ht="15" hidden="1" customHeight="1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</row>
    <row r="121" spans="1:13" s="16" customFormat="1" ht="15" hidden="1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1:13" s="16" customFormat="1" ht="15" hidden="1" customHeight="1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</row>
    <row r="123" spans="1:13" s="16" customFormat="1" ht="15" hidden="1" customHeight="1" x14ac:dyDescent="0.25">
      <c r="A123" s="17"/>
      <c r="B123" s="17" t="s">
        <v>21</v>
      </c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</row>
    <row r="124" spans="1:13" s="16" customFormat="1" ht="15" hidden="1" customHeigh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</row>
    <row r="125" spans="1:13" s="16" customFormat="1" ht="15" hidden="1" customHeight="1" x14ac:dyDescent="0.25">
      <c r="A125" s="17"/>
      <c r="B125" s="17" t="s">
        <v>14</v>
      </c>
      <c r="C125" s="17"/>
      <c r="D125" s="17"/>
      <c r="E125" s="17" t="str">
        <f t="shared" ref="E125:E135" si="2">SUBSTITUTE(B125,"X3",$H$19)</f>
        <v>✓The goods are shipped on regular liner service.</v>
      </c>
      <c r="F125" s="17"/>
      <c r="G125" s="17"/>
      <c r="H125" s="17"/>
      <c r="I125" s="17"/>
      <c r="J125" s="17"/>
      <c r="K125" s="17"/>
      <c r="L125" s="17"/>
      <c r="M125" s="17"/>
    </row>
    <row r="126" spans="1:13" s="16" customFormat="1" ht="15" hidden="1" customHeight="1" x14ac:dyDescent="0.25">
      <c r="A126" s="17"/>
      <c r="B126" s="17" t="s">
        <v>100</v>
      </c>
      <c r="C126" s="17"/>
      <c r="D126" s="17"/>
      <c r="E126" s="17" t="str">
        <f t="shared" si="2"/>
        <v xml:space="preserve">✓The vessel has no more than X3 years old. </v>
      </c>
      <c r="F126" s="17"/>
      <c r="G126" s="17"/>
      <c r="H126" s="17"/>
      <c r="I126" s="17"/>
      <c r="J126" s="17"/>
      <c r="K126" s="17"/>
      <c r="L126" s="17"/>
      <c r="M126" s="17"/>
    </row>
    <row r="127" spans="1:13" s="16" customFormat="1" ht="15" hidden="1" customHeight="1" x14ac:dyDescent="0.25">
      <c r="A127" s="17"/>
      <c r="B127" s="17" t="s">
        <v>101</v>
      </c>
      <c r="C127" s="17"/>
      <c r="D127" s="17"/>
      <c r="E127" s="17" t="str">
        <f t="shared" si="2"/>
        <v>✓The vessel flies X3 flag</v>
      </c>
      <c r="F127" s="17"/>
      <c r="G127" s="17"/>
      <c r="H127" s="17"/>
      <c r="I127" s="17"/>
      <c r="J127" s="17"/>
      <c r="K127" s="17"/>
      <c r="L127" s="17"/>
      <c r="M127" s="17"/>
    </row>
    <row r="128" spans="1:13" s="16" customFormat="1" ht="15" hidden="1" customHeight="1" x14ac:dyDescent="0.25">
      <c r="A128" s="17"/>
      <c r="B128" s="17" t="s">
        <v>102</v>
      </c>
      <c r="C128" s="19"/>
      <c r="D128" s="19"/>
      <c r="E128" s="17" t="str">
        <f t="shared" si="2"/>
        <v>✓The vessel is not intended to call any of the following countries while carrying said goods to its destination: X3</v>
      </c>
      <c r="F128" s="17"/>
      <c r="G128" s="17"/>
      <c r="H128" s="17"/>
      <c r="I128" s="17"/>
      <c r="J128" s="17"/>
      <c r="K128" s="17"/>
      <c r="L128" s="17"/>
      <c r="M128" s="17"/>
    </row>
    <row r="129" spans="1:13" s="16" customFormat="1" ht="15" hidden="1" customHeight="1" x14ac:dyDescent="0.25">
      <c r="A129" s="17"/>
      <c r="B129" s="17" t="s">
        <v>103</v>
      </c>
      <c r="C129" s="17"/>
      <c r="D129" s="17"/>
      <c r="E129" s="17" t="str">
        <f t="shared" si="2"/>
        <v>✓The vessel is intended to call the following countries while carrying said goods to its destination: X3</v>
      </c>
      <c r="F129" s="17"/>
      <c r="G129" s="17"/>
      <c r="H129" s="17"/>
      <c r="I129" s="17"/>
      <c r="J129" s="17"/>
      <c r="K129" s="17"/>
      <c r="L129" s="17"/>
      <c r="M129" s="17"/>
    </row>
    <row r="130" spans="1:13" s="16" customFormat="1" ht="15" hidden="1" customHeight="1" x14ac:dyDescent="0.25">
      <c r="A130" s="17"/>
      <c r="B130" s="17" t="s">
        <v>104</v>
      </c>
      <c r="C130" s="17"/>
      <c r="D130" s="17"/>
      <c r="E130" s="17" t="str">
        <f t="shared" si="2"/>
        <v>✓The vessel is not banned from entry the ports of the following destination(s) and does comply national laws and rules: X3</v>
      </c>
      <c r="F130" s="17"/>
      <c r="G130" s="17"/>
      <c r="H130" s="17"/>
      <c r="I130" s="17"/>
      <c r="J130" s="17"/>
      <c r="K130" s="17"/>
      <c r="L130" s="17"/>
      <c r="M130" s="17"/>
    </row>
    <row r="131" spans="1:13" s="16" customFormat="1" ht="15" hidden="1" customHeight="1" x14ac:dyDescent="0.25">
      <c r="A131" s="17"/>
      <c r="B131" s="17" t="s">
        <v>16</v>
      </c>
      <c r="C131" s="17"/>
      <c r="D131" s="17"/>
      <c r="E131" s="17" t="str">
        <f t="shared" si="2"/>
        <v>✓The vessel complies with Institution Classification clause and class maintained equivalent to Lloyd 100A1.</v>
      </c>
      <c r="F131" s="17"/>
      <c r="G131" s="17"/>
      <c r="H131" s="17"/>
      <c r="I131" s="17"/>
      <c r="J131" s="17"/>
      <c r="K131" s="17"/>
      <c r="L131" s="17"/>
      <c r="M131" s="17"/>
    </row>
    <row r="132" spans="1:13" s="16" customFormat="1" ht="15" hidden="1" customHeight="1" x14ac:dyDescent="0.25">
      <c r="A132" s="17"/>
      <c r="B132" s="17" t="s">
        <v>17</v>
      </c>
      <c r="C132" s="17"/>
      <c r="D132" s="17"/>
      <c r="E132" s="17" t="str">
        <f t="shared" si="2"/>
        <v>✓The information provided are correct and complete.</v>
      </c>
      <c r="F132" s="17"/>
      <c r="G132" s="17"/>
      <c r="H132" s="17"/>
      <c r="I132" s="17"/>
      <c r="J132" s="17"/>
      <c r="K132" s="17"/>
      <c r="L132" s="17"/>
      <c r="M132" s="17"/>
    </row>
    <row r="133" spans="1:13" s="16" customFormat="1" ht="15" hidden="1" customHeight="1" x14ac:dyDescent="0.25">
      <c r="A133" s="17"/>
      <c r="B133" s="17" t="s">
        <v>18</v>
      </c>
      <c r="C133" s="17"/>
      <c r="D133" s="17"/>
      <c r="E133" s="17" t="str">
        <f t="shared" si="2"/>
        <v>✓The carrying vessel holds valid “Document of Compliance” (Doc) of I.S.M Code Certification.</v>
      </c>
      <c r="F133" s="17"/>
      <c r="G133" s="17"/>
      <c r="H133" s="17"/>
      <c r="I133" s="17"/>
      <c r="J133" s="17"/>
      <c r="K133" s="17"/>
      <c r="L133" s="17"/>
      <c r="M133" s="17"/>
    </row>
    <row r="134" spans="1:13" s="16" customFormat="1" ht="15" hidden="1" customHeight="1" x14ac:dyDescent="0.25">
      <c r="A134" s="17"/>
      <c r="B134" s="17" t="s">
        <v>19</v>
      </c>
      <c r="C134" s="17"/>
      <c r="D134" s="17"/>
      <c r="E134" s="17" t="str">
        <f t="shared" si="2"/>
        <v>✓The carrying vessel is IACS classified.</v>
      </c>
      <c r="F134" s="17"/>
      <c r="G134" s="17"/>
      <c r="H134" s="17"/>
      <c r="I134" s="17"/>
      <c r="J134" s="17"/>
      <c r="K134" s="17"/>
      <c r="L134" s="17"/>
      <c r="M134" s="17"/>
    </row>
    <row r="135" spans="1:13" s="16" customFormat="1" ht="15" hidden="1" customHeight="1" x14ac:dyDescent="0.25">
      <c r="A135" s="17"/>
      <c r="B135" s="17" t="s">
        <v>20</v>
      </c>
      <c r="C135" s="17"/>
      <c r="D135" s="17"/>
      <c r="E135" s="17" t="str">
        <f t="shared" si="2"/>
        <v>✓The vessel is member of P and I Club.</v>
      </c>
      <c r="F135" s="17"/>
      <c r="G135" s="17"/>
      <c r="H135" s="17"/>
      <c r="I135" s="17"/>
      <c r="J135" s="17"/>
      <c r="K135" s="17"/>
      <c r="L135" s="17"/>
      <c r="M135" s="17"/>
    </row>
    <row r="136" spans="1:13" s="16" customFormat="1" ht="15" hidden="1" customHeight="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</row>
    <row r="137" spans="1:13" s="16" customFormat="1" ht="15" hidden="1" customHeight="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8" spans="1:13" s="16" customFormat="1" ht="15" hidden="1" customHeight="1" x14ac:dyDescent="0.25">
      <c r="A138" s="17"/>
      <c r="B138" s="17" t="s">
        <v>21</v>
      </c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</row>
    <row r="139" spans="1:13" s="16" customFormat="1" ht="15" hidden="1" customHeight="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</row>
    <row r="140" spans="1:13" s="16" customFormat="1" ht="15" hidden="1" customHeight="1" x14ac:dyDescent="0.25">
      <c r="A140" s="17"/>
      <c r="B140" s="17" t="s">
        <v>14</v>
      </c>
      <c r="C140" s="17"/>
      <c r="D140" s="17"/>
      <c r="E140" s="17" t="str">
        <f t="shared" ref="E140:E150" si="3">SUBSTITUTE(B140,"X4",$H$21)</f>
        <v>✓The goods are shipped on regular liner service.</v>
      </c>
      <c r="F140" s="17"/>
      <c r="G140" s="17"/>
      <c r="H140" s="17"/>
      <c r="I140" s="17"/>
      <c r="J140" s="17"/>
      <c r="K140" s="17"/>
      <c r="L140" s="17"/>
      <c r="M140" s="17"/>
    </row>
    <row r="141" spans="1:13" s="16" customFormat="1" ht="15" hidden="1" customHeight="1" x14ac:dyDescent="0.25">
      <c r="A141" s="17"/>
      <c r="B141" s="17" t="s">
        <v>105</v>
      </c>
      <c r="C141" s="17"/>
      <c r="D141" s="17"/>
      <c r="E141" s="17" t="str">
        <f t="shared" si="3"/>
        <v xml:space="preserve">✓The vessel has no more than X3 years old. </v>
      </c>
      <c r="F141" s="17"/>
      <c r="G141" s="17"/>
      <c r="H141" s="17"/>
      <c r="I141" s="17"/>
      <c r="J141" s="17"/>
      <c r="K141" s="17"/>
      <c r="L141" s="17"/>
      <c r="M141" s="17"/>
    </row>
    <row r="142" spans="1:13" s="16" customFormat="1" ht="15" hidden="1" customHeight="1" x14ac:dyDescent="0.25">
      <c r="A142" s="17"/>
      <c r="B142" s="17" t="s">
        <v>106</v>
      </c>
      <c r="C142" s="17"/>
      <c r="D142" s="17"/>
      <c r="E142" s="17" t="str">
        <f t="shared" si="3"/>
        <v>✓The vessel flies X3 flag</v>
      </c>
      <c r="F142" s="17"/>
      <c r="G142" s="17"/>
      <c r="H142" s="17"/>
      <c r="I142" s="17"/>
      <c r="J142" s="17"/>
      <c r="K142" s="17"/>
      <c r="L142" s="17"/>
      <c r="M142" s="17"/>
    </row>
    <row r="143" spans="1:13" s="16" customFormat="1" ht="15" hidden="1" customHeight="1" x14ac:dyDescent="0.25">
      <c r="A143" s="17"/>
      <c r="B143" s="17" t="s">
        <v>107</v>
      </c>
      <c r="C143" s="17"/>
      <c r="D143" s="17"/>
      <c r="E143" s="17" t="str">
        <f t="shared" si="3"/>
        <v>✓The vessel is not intended to call any of the following countries while carrying said goods to its destination: X3</v>
      </c>
      <c r="F143" s="17"/>
      <c r="G143" s="17"/>
      <c r="H143" s="17"/>
      <c r="I143" s="17"/>
      <c r="J143" s="17"/>
      <c r="K143" s="17"/>
      <c r="L143" s="17"/>
      <c r="M143" s="17"/>
    </row>
    <row r="144" spans="1:13" s="16" customFormat="1" ht="15" hidden="1" customHeight="1" x14ac:dyDescent="0.25">
      <c r="A144" s="17"/>
      <c r="B144" s="17" t="s">
        <v>108</v>
      </c>
      <c r="C144" s="17"/>
      <c r="D144" s="17"/>
      <c r="E144" s="17" t="str">
        <f t="shared" si="3"/>
        <v>✓The vessel is intended to call the following countries while carrying said goods to its destination: X3</v>
      </c>
      <c r="F144" s="17"/>
      <c r="G144" s="17"/>
      <c r="H144" s="17"/>
      <c r="I144" s="17"/>
      <c r="J144" s="17"/>
      <c r="K144" s="17"/>
      <c r="L144" s="17"/>
      <c r="M144" s="17"/>
    </row>
    <row r="145" spans="1:13" s="16" customFormat="1" ht="15" hidden="1" customHeight="1" x14ac:dyDescent="0.25">
      <c r="A145" s="17"/>
      <c r="B145" s="17" t="s">
        <v>109</v>
      </c>
      <c r="C145" s="17"/>
      <c r="D145" s="17"/>
      <c r="E145" s="17" t="str">
        <f t="shared" si="3"/>
        <v>✓The vessel is not banned from entry the ports of the following destination(s) and does comply national laws and rules: X3</v>
      </c>
      <c r="F145" s="17"/>
      <c r="G145" s="17"/>
      <c r="H145" s="17"/>
      <c r="I145" s="17"/>
      <c r="J145" s="17"/>
      <c r="K145" s="17"/>
      <c r="L145" s="17"/>
      <c r="M145" s="17"/>
    </row>
    <row r="146" spans="1:13" s="16" customFormat="1" ht="15" hidden="1" customHeight="1" x14ac:dyDescent="0.25">
      <c r="A146" s="17"/>
      <c r="B146" s="17" t="s">
        <v>16</v>
      </c>
      <c r="C146" s="17"/>
      <c r="D146" s="17"/>
      <c r="E146" s="17" t="str">
        <f t="shared" si="3"/>
        <v>✓The vessel complies with Institution Classification clause and class maintained equivalent to Lloyd 100A1.</v>
      </c>
      <c r="F146" s="17"/>
      <c r="G146" s="17"/>
      <c r="H146" s="17"/>
      <c r="I146" s="17"/>
      <c r="J146" s="17"/>
      <c r="K146" s="17"/>
      <c r="L146" s="17"/>
      <c r="M146" s="17"/>
    </row>
    <row r="147" spans="1:13" s="16" customFormat="1" ht="15" hidden="1" customHeight="1" x14ac:dyDescent="0.25">
      <c r="A147" s="17"/>
      <c r="B147" s="17" t="s">
        <v>17</v>
      </c>
      <c r="C147" s="17"/>
      <c r="D147" s="17"/>
      <c r="E147" s="17" t="str">
        <f t="shared" si="3"/>
        <v>✓The information provided are correct and complete.</v>
      </c>
      <c r="F147" s="17"/>
      <c r="G147" s="17"/>
      <c r="H147" s="17"/>
      <c r="I147" s="17"/>
      <c r="J147" s="17"/>
      <c r="K147" s="17"/>
      <c r="L147" s="17"/>
      <c r="M147" s="17"/>
    </row>
    <row r="148" spans="1:13" s="16" customFormat="1" ht="15" hidden="1" customHeight="1" x14ac:dyDescent="0.25">
      <c r="A148" s="17"/>
      <c r="B148" s="17" t="s">
        <v>18</v>
      </c>
      <c r="C148" s="17"/>
      <c r="D148" s="17"/>
      <c r="E148" s="17" t="str">
        <f t="shared" si="3"/>
        <v>✓The carrying vessel holds valid “Document of Compliance” (Doc) of I.S.M Code Certification.</v>
      </c>
      <c r="F148" s="17"/>
      <c r="G148" s="17"/>
      <c r="H148" s="17"/>
      <c r="I148" s="17"/>
      <c r="J148" s="17"/>
      <c r="K148" s="17"/>
      <c r="L148" s="17"/>
      <c r="M148" s="17"/>
    </row>
    <row r="149" spans="1:13" s="16" customFormat="1" ht="15" hidden="1" customHeight="1" x14ac:dyDescent="0.25">
      <c r="A149" s="17"/>
      <c r="B149" s="17" t="s">
        <v>19</v>
      </c>
      <c r="C149" s="17"/>
      <c r="D149" s="17"/>
      <c r="E149" s="17" t="str">
        <f t="shared" si="3"/>
        <v>✓The carrying vessel is IACS classified.</v>
      </c>
      <c r="F149" s="17"/>
      <c r="G149" s="17"/>
      <c r="H149" s="17"/>
      <c r="I149" s="17"/>
      <c r="J149" s="17"/>
      <c r="K149" s="17"/>
      <c r="L149" s="17"/>
      <c r="M149" s="17"/>
    </row>
    <row r="150" spans="1:13" s="16" customFormat="1" ht="15" hidden="1" customHeight="1" x14ac:dyDescent="0.25">
      <c r="A150" s="17"/>
      <c r="B150" s="17" t="s">
        <v>20</v>
      </c>
      <c r="C150" s="17"/>
      <c r="D150" s="17"/>
      <c r="E150" s="17" t="str">
        <f t="shared" si="3"/>
        <v>✓The vessel is member of P and I Club.</v>
      </c>
      <c r="F150" s="17"/>
      <c r="G150" s="17"/>
      <c r="H150" s="17"/>
      <c r="I150" s="17"/>
      <c r="J150" s="17"/>
      <c r="K150" s="17"/>
      <c r="L150" s="17"/>
      <c r="M150" s="17"/>
    </row>
    <row r="151" spans="1:13" s="16" customFormat="1" ht="15" hidden="1" customHeight="1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</row>
    <row r="152" spans="1:13" s="16" customFormat="1" ht="15" hidden="1" customHeight="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</row>
    <row r="153" spans="1:13" s="16" customFormat="1" ht="15" hidden="1" customHeight="1" x14ac:dyDescent="0.25">
      <c r="A153" s="17"/>
      <c r="B153" s="17" t="s">
        <v>21</v>
      </c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</row>
    <row r="154" spans="1:13" s="16" customFormat="1" ht="15" hidden="1" customHeight="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</row>
    <row r="155" spans="1:13" s="16" customFormat="1" ht="15" hidden="1" customHeight="1" x14ac:dyDescent="0.25">
      <c r="A155" s="17"/>
      <c r="B155" s="17" t="s">
        <v>14</v>
      </c>
      <c r="C155" s="17"/>
      <c r="D155" s="17"/>
      <c r="E155" s="17" t="str">
        <f t="shared" ref="E155:E165" si="4">SUBSTITUTE(B155,"X5",$H$23)</f>
        <v>✓The goods are shipped on regular liner service.</v>
      </c>
      <c r="F155" s="17"/>
      <c r="G155" s="17"/>
      <c r="H155" s="17"/>
      <c r="I155" s="17"/>
      <c r="J155" s="17"/>
      <c r="K155" s="17"/>
      <c r="L155" s="17"/>
      <c r="M155" s="17"/>
    </row>
    <row r="156" spans="1:13" s="16" customFormat="1" ht="15" hidden="1" customHeight="1" x14ac:dyDescent="0.25">
      <c r="A156" s="17"/>
      <c r="B156" s="17" t="s">
        <v>110</v>
      </c>
      <c r="C156" s="17"/>
      <c r="D156" s="17"/>
      <c r="E156" s="17" t="str">
        <f t="shared" si="4"/>
        <v xml:space="preserve">✓The vessel has no more than X5 years old. </v>
      </c>
      <c r="F156" s="17"/>
      <c r="G156" s="17"/>
      <c r="H156" s="17"/>
      <c r="I156" s="17"/>
      <c r="J156" s="17"/>
      <c r="K156" s="17"/>
      <c r="L156" s="17"/>
      <c r="M156" s="17"/>
    </row>
    <row r="157" spans="1:13" s="16" customFormat="1" ht="15" hidden="1" customHeight="1" x14ac:dyDescent="0.25">
      <c r="A157" s="17"/>
      <c r="B157" s="17" t="s">
        <v>111</v>
      </c>
      <c r="C157" s="17"/>
      <c r="D157" s="17"/>
      <c r="E157" s="17" t="str">
        <f t="shared" si="4"/>
        <v>✓The vessel flies X5 flag</v>
      </c>
      <c r="F157" s="17"/>
      <c r="G157" s="17"/>
      <c r="H157" s="17"/>
      <c r="I157" s="17"/>
      <c r="J157" s="17"/>
      <c r="K157" s="17"/>
      <c r="L157" s="17"/>
      <c r="M157" s="17"/>
    </row>
    <row r="158" spans="1:13" s="16" customFormat="1" ht="15" hidden="1" customHeight="1" x14ac:dyDescent="0.25">
      <c r="A158" s="17"/>
      <c r="B158" s="17" t="s">
        <v>112</v>
      </c>
      <c r="C158" s="17"/>
      <c r="D158" s="17"/>
      <c r="E158" s="17" t="str">
        <f t="shared" si="4"/>
        <v>✓The vessel is not intended to call any of the following countries while carrying said goods to its destination: X5</v>
      </c>
      <c r="F158" s="17"/>
      <c r="G158" s="17"/>
      <c r="H158" s="17"/>
      <c r="I158" s="17"/>
      <c r="J158" s="17"/>
      <c r="K158" s="17"/>
      <c r="L158" s="17"/>
      <c r="M158" s="17"/>
    </row>
    <row r="159" spans="1:13" s="16" customFormat="1" ht="15" hidden="1" customHeight="1" x14ac:dyDescent="0.25">
      <c r="A159" s="17"/>
      <c r="B159" s="17" t="s">
        <v>113</v>
      </c>
      <c r="C159" s="17"/>
      <c r="D159" s="17"/>
      <c r="E159" s="17" t="str">
        <f t="shared" si="4"/>
        <v>✓The vessel is intended to call the following countries while carrying said goods to its destination: X5</v>
      </c>
      <c r="F159" s="17"/>
      <c r="G159" s="17"/>
      <c r="H159" s="17"/>
      <c r="I159" s="17"/>
      <c r="J159" s="17"/>
      <c r="K159" s="17"/>
      <c r="L159" s="17"/>
      <c r="M159" s="17"/>
    </row>
    <row r="160" spans="1:13" s="16" customFormat="1" ht="15" hidden="1" customHeight="1" x14ac:dyDescent="0.25">
      <c r="A160" s="17"/>
      <c r="B160" s="17" t="s">
        <v>114</v>
      </c>
      <c r="C160" s="17"/>
      <c r="D160" s="17"/>
      <c r="E160" s="17" t="str">
        <f t="shared" si="4"/>
        <v>✓The vessel is not banned from entry the ports of the following destination(s) and does comply national laws and rules: X5</v>
      </c>
      <c r="F160" s="17"/>
      <c r="G160" s="17"/>
      <c r="H160" s="17"/>
      <c r="I160" s="17"/>
      <c r="J160" s="17"/>
      <c r="K160" s="17"/>
      <c r="L160" s="17"/>
      <c r="M160" s="17"/>
    </row>
    <row r="161" spans="1:13" s="16" customFormat="1" ht="15" hidden="1" customHeight="1" x14ac:dyDescent="0.25">
      <c r="A161" s="17"/>
      <c r="B161" s="17" t="s">
        <v>16</v>
      </c>
      <c r="C161" s="17"/>
      <c r="D161" s="17"/>
      <c r="E161" s="17" t="str">
        <f t="shared" si="4"/>
        <v>✓The vessel complies with Institution Classification clause and class maintained equivalent to Lloyd 100A1.</v>
      </c>
      <c r="F161" s="17"/>
      <c r="G161" s="17"/>
      <c r="H161" s="17"/>
      <c r="I161" s="17"/>
      <c r="J161" s="17"/>
      <c r="K161" s="17"/>
      <c r="L161" s="17"/>
      <c r="M161" s="17"/>
    </row>
    <row r="162" spans="1:13" s="16" customFormat="1" ht="15" hidden="1" customHeight="1" x14ac:dyDescent="0.25">
      <c r="A162" s="17"/>
      <c r="B162" s="17" t="s">
        <v>17</v>
      </c>
      <c r="C162" s="17"/>
      <c r="D162" s="17"/>
      <c r="E162" s="17" t="str">
        <f t="shared" si="4"/>
        <v>✓The information provided are correct and complete.</v>
      </c>
      <c r="F162" s="17"/>
      <c r="G162" s="17"/>
      <c r="H162" s="17"/>
      <c r="I162" s="17"/>
      <c r="J162" s="17"/>
      <c r="K162" s="17"/>
      <c r="L162" s="17"/>
      <c r="M162" s="17"/>
    </row>
    <row r="163" spans="1:13" s="16" customFormat="1" ht="15" hidden="1" customHeight="1" x14ac:dyDescent="0.25">
      <c r="A163" s="17"/>
      <c r="B163" s="17" t="s">
        <v>18</v>
      </c>
      <c r="C163" s="17"/>
      <c r="D163" s="17"/>
      <c r="E163" s="17" t="str">
        <f t="shared" si="4"/>
        <v>✓The carrying vessel holds valid “Document of Compliance” (Doc) of I.S.M Code Certification.</v>
      </c>
      <c r="F163" s="17"/>
      <c r="G163" s="17"/>
      <c r="H163" s="17"/>
      <c r="I163" s="17"/>
      <c r="J163" s="17"/>
      <c r="K163" s="17"/>
      <c r="L163" s="17"/>
      <c r="M163" s="17"/>
    </row>
    <row r="164" spans="1:13" s="16" customFormat="1" ht="15" hidden="1" customHeight="1" x14ac:dyDescent="0.25">
      <c r="A164" s="17"/>
      <c r="B164" s="17" t="s">
        <v>19</v>
      </c>
      <c r="C164" s="17"/>
      <c r="D164" s="17"/>
      <c r="E164" s="17" t="str">
        <f t="shared" si="4"/>
        <v>✓The carrying vessel is IACS classified.</v>
      </c>
      <c r="F164" s="17"/>
      <c r="G164" s="17"/>
      <c r="H164" s="17"/>
      <c r="I164" s="17"/>
      <c r="J164" s="17"/>
      <c r="K164" s="17"/>
      <c r="L164" s="17"/>
      <c r="M164" s="17"/>
    </row>
    <row r="165" spans="1:13" s="16" customFormat="1" ht="15" hidden="1" customHeight="1" x14ac:dyDescent="0.25">
      <c r="A165" s="17"/>
      <c r="B165" s="17" t="s">
        <v>20</v>
      </c>
      <c r="C165" s="17"/>
      <c r="D165" s="17"/>
      <c r="E165" s="17" t="str">
        <f t="shared" si="4"/>
        <v>✓The vessel is member of P and I Club.</v>
      </c>
      <c r="F165" s="17"/>
      <c r="G165" s="17"/>
      <c r="H165" s="17"/>
      <c r="I165" s="17"/>
      <c r="J165" s="17"/>
      <c r="K165" s="17"/>
      <c r="L165" s="17"/>
      <c r="M165" s="17"/>
    </row>
    <row r="166" spans="1:13" s="16" customFormat="1" ht="15" hidden="1" customHeight="1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</row>
    <row r="167" spans="1:13" s="16" customFormat="1" ht="15" hidden="1" customHeight="1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</row>
    <row r="168" spans="1:13" s="16" customFormat="1" ht="15" hidden="1" customHeight="1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</row>
    <row r="169" spans="1:13" s="16" customFormat="1" ht="15" hidden="1" customHeight="1" x14ac:dyDescent="0.25">
      <c r="A169" s="17"/>
      <c r="B169" s="17" t="s">
        <v>21</v>
      </c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</row>
    <row r="170" spans="1:13" s="16" customFormat="1" ht="15" hidden="1" customHeight="1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</row>
    <row r="171" spans="1:13" s="16" customFormat="1" ht="15" hidden="1" customHeight="1" x14ac:dyDescent="0.25">
      <c r="A171" s="17"/>
      <c r="B171" s="17" t="s">
        <v>14</v>
      </c>
      <c r="C171" s="17"/>
      <c r="D171" s="17"/>
      <c r="E171" s="17" t="str">
        <f t="shared" ref="E171:E181" si="5">SUBSTITUTE(B171,"X6",$H$25)</f>
        <v>✓The goods are shipped on regular liner service.</v>
      </c>
      <c r="F171" s="17"/>
      <c r="G171" s="17"/>
      <c r="H171" s="17"/>
      <c r="I171" s="17"/>
      <c r="J171" s="17"/>
      <c r="K171" s="17"/>
      <c r="L171" s="17"/>
      <c r="M171" s="17"/>
    </row>
    <row r="172" spans="1:13" s="16" customFormat="1" ht="15" hidden="1" customHeight="1" x14ac:dyDescent="0.25">
      <c r="A172" s="17"/>
      <c r="B172" s="17" t="s">
        <v>115</v>
      </c>
      <c r="C172" s="17"/>
      <c r="D172" s="17"/>
      <c r="E172" s="17" t="str">
        <f t="shared" si="5"/>
        <v xml:space="preserve">✓The vessel has no more than X6 years old. </v>
      </c>
      <c r="F172" s="17"/>
      <c r="G172" s="17"/>
      <c r="H172" s="17"/>
      <c r="I172" s="17"/>
      <c r="J172" s="17"/>
      <c r="K172" s="17"/>
      <c r="L172" s="17"/>
      <c r="M172" s="17"/>
    </row>
    <row r="173" spans="1:13" s="16" customFormat="1" ht="15" hidden="1" customHeight="1" x14ac:dyDescent="0.25">
      <c r="A173" s="17"/>
      <c r="B173" s="17" t="s">
        <v>116</v>
      </c>
      <c r="C173" s="17"/>
      <c r="D173" s="17"/>
      <c r="E173" s="17" t="str">
        <f t="shared" si="5"/>
        <v>✓The vessel flies X6 flag</v>
      </c>
      <c r="F173" s="17"/>
      <c r="G173" s="17"/>
      <c r="H173" s="17"/>
      <c r="I173" s="17"/>
      <c r="J173" s="17"/>
      <c r="K173" s="17"/>
      <c r="L173" s="17"/>
      <c r="M173" s="17"/>
    </row>
    <row r="174" spans="1:13" s="16" customFormat="1" ht="15" hidden="1" customHeight="1" x14ac:dyDescent="0.25">
      <c r="A174" s="17"/>
      <c r="B174" s="17" t="s">
        <v>117</v>
      </c>
      <c r="C174" s="17"/>
      <c r="D174" s="17"/>
      <c r="E174" s="17" t="str">
        <f t="shared" si="5"/>
        <v>✓The vessel is not intended to call any of the following countries while carrying said goods to its destination: X6</v>
      </c>
      <c r="F174" s="17"/>
      <c r="G174" s="17"/>
      <c r="H174" s="17"/>
      <c r="I174" s="17"/>
      <c r="J174" s="17"/>
      <c r="K174" s="17"/>
      <c r="L174" s="17"/>
      <c r="M174" s="17"/>
    </row>
    <row r="175" spans="1:13" s="16" customFormat="1" ht="15" hidden="1" customHeight="1" x14ac:dyDescent="0.25">
      <c r="A175" s="17"/>
      <c r="B175" s="17" t="s">
        <v>118</v>
      </c>
      <c r="C175" s="17"/>
      <c r="D175" s="17"/>
      <c r="E175" s="17" t="str">
        <f t="shared" si="5"/>
        <v>✓The vessel is intended to call the following countries while carrying said goods to its destination: X6</v>
      </c>
      <c r="F175" s="17"/>
      <c r="G175" s="17"/>
      <c r="H175" s="17"/>
      <c r="I175" s="17"/>
      <c r="J175" s="17"/>
      <c r="K175" s="17"/>
      <c r="L175" s="17"/>
      <c r="M175" s="17"/>
    </row>
    <row r="176" spans="1:13" s="16" customFormat="1" ht="15" hidden="1" customHeight="1" x14ac:dyDescent="0.25">
      <c r="A176" s="17"/>
      <c r="B176" s="17" t="s">
        <v>119</v>
      </c>
      <c r="C176" s="17"/>
      <c r="D176" s="17"/>
      <c r="E176" s="17" t="str">
        <f t="shared" si="5"/>
        <v>✓The vessel is not banned from entry the ports of the following destination(s) and does comply national laws and rules: X6</v>
      </c>
      <c r="F176" s="17"/>
      <c r="G176" s="17"/>
      <c r="H176" s="17"/>
      <c r="I176" s="17"/>
      <c r="J176" s="17"/>
      <c r="K176" s="17"/>
      <c r="L176" s="17"/>
      <c r="M176" s="17"/>
    </row>
    <row r="177" spans="1:13" s="16" customFormat="1" ht="15" hidden="1" customHeight="1" x14ac:dyDescent="0.25">
      <c r="A177" s="17"/>
      <c r="B177" s="17" t="s">
        <v>16</v>
      </c>
      <c r="C177" s="17"/>
      <c r="D177" s="17"/>
      <c r="E177" s="17" t="str">
        <f t="shared" si="5"/>
        <v>✓The vessel complies with Institution Classification clause and class maintained equivalent to Lloyd 100A1.</v>
      </c>
      <c r="F177" s="17"/>
      <c r="G177" s="17"/>
      <c r="H177" s="17"/>
      <c r="I177" s="17"/>
      <c r="J177" s="17"/>
      <c r="K177" s="17"/>
      <c r="L177" s="17"/>
      <c r="M177" s="17"/>
    </row>
    <row r="178" spans="1:13" s="16" customFormat="1" ht="15" hidden="1" customHeight="1" x14ac:dyDescent="0.25">
      <c r="A178" s="17"/>
      <c r="B178" s="17" t="s">
        <v>17</v>
      </c>
      <c r="C178" s="17"/>
      <c r="D178" s="17"/>
      <c r="E178" s="17" t="str">
        <f t="shared" si="5"/>
        <v>✓The information provided are correct and complete.</v>
      </c>
      <c r="F178" s="17"/>
      <c r="G178" s="17"/>
      <c r="H178" s="17"/>
      <c r="I178" s="17"/>
      <c r="J178" s="17"/>
      <c r="K178" s="17"/>
      <c r="L178" s="17"/>
      <c r="M178" s="17"/>
    </row>
    <row r="179" spans="1:13" s="16" customFormat="1" ht="15" hidden="1" customHeight="1" x14ac:dyDescent="0.25">
      <c r="A179" s="17"/>
      <c r="B179" s="17" t="s">
        <v>18</v>
      </c>
      <c r="C179" s="17"/>
      <c r="D179" s="17"/>
      <c r="E179" s="17" t="str">
        <f t="shared" si="5"/>
        <v>✓The carrying vessel holds valid “Document of Compliance” (Doc) of I.S.M Code Certification.</v>
      </c>
      <c r="F179" s="17"/>
      <c r="G179" s="17"/>
      <c r="H179" s="17"/>
      <c r="I179" s="17"/>
      <c r="J179" s="17"/>
      <c r="K179" s="17"/>
      <c r="L179" s="17"/>
      <c r="M179" s="17"/>
    </row>
    <row r="180" spans="1:13" s="16" customFormat="1" ht="15" hidden="1" customHeight="1" x14ac:dyDescent="0.25">
      <c r="A180" s="17"/>
      <c r="B180" s="17" t="s">
        <v>19</v>
      </c>
      <c r="C180" s="17"/>
      <c r="D180" s="17"/>
      <c r="E180" s="17" t="str">
        <f t="shared" si="5"/>
        <v>✓The carrying vessel is IACS classified.</v>
      </c>
      <c r="F180" s="17"/>
      <c r="G180" s="17"/>
      <c r="H180" s="17"/>
      <c r="I180" s="17"/>
      <c r="J180" s="17"/>
      <c r="K180" s="17"/>
      <c r="L180" s="17"/>
      <c r="M180" s="17"/>
    </row>
    <row r="181" spans="1:13" s="16" customFormat="1" ht="15" hidden="1" customHeight="1" x14ac:dyDescent="0.25">
      <c r="A181" s="17"/>
      <c r="B181" s="17" t="s">
        <v>20</v>
      </c>
      <c r="C181" s="17"/>
      <c r="D181" s="17"/>
      <c r="E181" s="17" t="str">
        <f t="shared" si="5"/>
        <v>✓The vessel is member of P and I Club.</v>
      </c>
      <c r="F181" s="17"/>
      <c r="G181" s="17"/>
      <c r="H181" s="17"/>
      <c r="I181" s="17"/>
      <c r="J181" s="17"/>
      <c r="K181" s="17"/>
      <c r="L181" s="17"/>
      <c r="M181" s="17"/>
    </row>
    <row r="182" spans="1:13" s="16" customFormat="1" ht="15" hidden="1" customHeight="1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</row>
    <row r="183" spans="1:13" s="16" customFormat="1" ht="15" hidden="1" customHeight="1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</row>
    <row r="184" spans="1:13" s="16" customFormat="1" ht="15" hidden="1" customHeight="1" x14ac:dyDescent="0.25">
      <c r="A184" s="17"/>
      <c r="B184" s="17" t="s">
        <v>21</v>
      </c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</row>
    <row r="185" spans="1:13" s="16" customFormat="1" ht="15" hidden="1" customHeight="1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</row>
    <row r="186" spans="1:13" s="16" customFormat="1" ht="15" hidden="1" customHeight="1" x14ac:dyDescent="0.25">
      <c r="A186" s="17"/>
      <c r="B186" s="17" t="s">
        <v>14</v>
      </c>
      <c r="C186" s="17"/>
      <c r="D186" s="17"/>
      <c r="E186" s="17" t="str">
        <f t="shared" ref="E186:E196" si="6">SUBSTITUTE(B186,"X7",$H$27)</f>
        <v>✓The goods are shipped on regular liner service.</v>
      </c>
      <c r="F186" s="17"/>
      <c r="G186" s="17"/>
      <c r="H186" s="17"/>
      <c r="I186" s="17"/>
      <c r="J186" s="17"/>
      <c r="K186" s="17"/>
      <c r="L186" s="17"/>
      <c r="M186" s="17"/>
    </row>
    <row r="187" spans="1:13" s="16" customFormat="1" ht="15" hidden="1" customHeight="1" x14ac:dyDescent="0.25">
      <c r="A187" s="17"/>
      <c r="B187" s="17" t="s">
        <v>120</v>
      </c>
      <c r="C187" s="17"/>
      <c r="D187" s="17"/>
      <c r="E187" s="17" t="str">
        <f t="shared" si="6"/>
        <v xml:space="preserve">✓The vessel has no more than X7 years old. </v>
      </c>
      <c r="F187" s="17"/>
      <c r="G187" s="17"/>
      <c r="H187" s="17"/>
      <c r="I187" s="17"/>
      <c r="J187" s="17"/>
      <c r="K187" s="17"/>
      <c r="L187" s="17"/>
      <c r="M187" s="17"/>
    </row>
    <row r="188" spans="1:13" s="16" customFormat="1" ht="15" hidden="1" customHeight="1" x14ac:dyDescent="0.25">
      <c r="A188" s="17"/>
      <c r="B188" s="17" t="s">
        <v>121</v>
      </c>
      <c r="C188" s="17"/>
      <c r="D188" s="17"/>
      <c r="E188" s="17" t="str">
        <f t="shared" si="6"/>
        <v>✓The vessel flies X7 flag</v>
      </c>
      <c r="F188" s="17"/>
      <c r="G188" s="17"/>
      <c r="H188" s="17"/>
      <c r="I188" s="17"/>
      <c r="J188" s="17"/>
      <c r="K188" s="17"/>
      <c r="L188" s="17"/>
      <c r="M188" s="17"/>
    </row>
    <row r="189" spans="1:13" s="16" customFormat="1" ht="15" hidden="1" customHeight="1" x14ac:dyDescent="0.25">
      <c r="A189" s="17"/>
      <c r="B189" s="17" t="s">
        <v>122</v>
      </c>
      <c r="C189" s="17"/>
      <c r="D189" s="17"/>
      <c r="E189" s="17" t="str">
        <f t="shared" si="6"/>
        <v>✓The vessel is not intended to call any of the following countries while carrying said goods to its destination: X7</v>
      </c>
      <c r="F189" s="17"/>
      <c r="G189" s="17"/>
      <c r="H189" s="17"/>
      <c r="I189" s="17"/>
      <c r="J189" s="17"/>
      <c r="K189" s="17"/>
      <c r="L189" s="17"/>
      <c r="M189" s="17"/>
    </row>
    <row r="190" spans="1:13" s="16" customFormat="1" ht="15" hidden="1" customHeight="1" x14ac:dyDescent="0.25">
      <c r="A190" s="17"/>
      <c r="B190" s="17" t="s">
        <v>123</v>
      </c>
      <c r="C190" s="17"/>
      <c r="D190" s="17"/>
      <c r="E190" s="17" t="str">
        <f t="shared" si="6"/>
        <v>✓The vessel is intended to call the following countries while carrying said goods to its destination: X7</v>
      </c>
      <c r="F190" s="17"/>
      <c r="G190" s="17"/>
      <c r="H190" s="17"/>
      <c r="I190" s="17"/>
      <c r="J190" s="17"/>
      <c r="K190" s="17"/>
      <c r="L190" s="17"/>
      <c r="M190" s="17"/>
    </row>
    <row r="191" spans="1:13" s="16" customFormat="1" ht="15" hidden="1" customHeight="1" x14ac:dyDescent="0.25">
      <c r="A191" s="17"/>
      <c r="B191" s="17" t="s">
        <v>124</v>
      </c>
      <c r="C191" s="17"/>
      <c r="D191" s="17"/>
      <c r="E191" s="17" t="str">
        <f t="shared" si="6"/>
        <v>✓The vessel is not banned from entry the ports of the following destination(s) and does comply national laws and rules: X7</v>
      </c>
      <c r="F191" s="17"/>
      <c r="G191" s="17"/>
      <c r="H191" s="17"/>
      <c r="I191" s="17"/>
      <c r="J191" s="17"/>
      <c r="K191" s="17"/>
      <c r="L191" s="17"/>
      <c r="M191" s="17"/>
    </row>
    <row r="192" spans="1:13" s="16" customFormat="1" ht="15" hidden="1" customHeight="1" x14ac:dyDescent="0.25">
      <c r="A192" s="17"/>
      <c r="B192" s="17" t="s">
        <v>16</v>
      </c>
      <c r="C192" s="17"/>
      <c r="D192" s="17"/>
      <c r="E192" s="17" t="str">
        <f t="shared" si="6"/>
        <v>✓The vessel complies with Institution Classification clause and class maintained equivalent to Lloyd 100A1.</v>
      </c>
      <c r="F192" s="17"/>
      <c r="G192" s="17"/>
      <c r="H192" s="17"/>
      <c r="I192" s="17"/>
      <c r="J192" s="17"/>
      <c r="K192" s="17"/>
      <c r="L192" s="17"/>
      <c r="M192" s="17"/>
    </row>
    <row r="193" spans="1:13" s="16" customFormat="1" ht="15" hidden="1" customHeight="1" x14ac:dyDescent="0.25">
      <c r="A193" s="17"/>
      <c r="B193" s="17" t="s">
        <v>17</v>
      </c>
      <c r="C193" s="17"/>
      <c r="D193" s="17"/>
      <c r="E193" s="17" t="str">
        <f t="shared" si="6"/>
        <v>✓The information provided are correct and complete.</v>
      </c>
      <c r="F193" s="17"/>
      <c r="G193" s="17"/>
      <c r="H193" s="17"/>
      <c r="I193" s="17"/>
      <c r="J193" s="17"/>
      <c r="K193" s="17"/>
      <c r="L193" s="17"/>
      <c r="M193" s="17"/>
    </row>
    <row r="194" spans="1:13" s="16" customFormat="1" ht="15" hidden="1" customHeight="1" x14ac:dyDescent="0.25">
      <c r="A194" s="17"/>
      <c r="B194" s="17" t="s">
        <v>18</v>
      </c>
      <c r="C194" s="17"/>
      <c r="D194" s="17"/>
      <c r="E194" s="17" t="str">
        <f t="shared" si="6"/>
        <v>✓The carrying vessel holds valid “Document of Compliance” (Doc) of I.S.M Code Certification.</v>
      </c>
      <c r="F194" s="17"/>
      <c r="G194" s="17"/>
      <c r="H194" s="17"/>
      <c r="I194" s="17"/>
      <c r="J194" s="17"/>
      <c r="K194" s="17"/>
      <c r="L194" s="17"/>
      <c r="M194" s="17"/>
    </row>
    <row r="195" spans="1:13" s="16" customFormat="1" ht="15" hidden="1" customHeight="1" x14ac:dyDescent="0.25">
      <c r="A195" s="17"/>
      <c r="B195" s="17" t="s">
        <v>19</v>
      </c>
      <c r="C195" s="17"/>
      <c r="D195" s="17"/>
      <c r="E195" s="17" t="str">
        <f t="shared" si="6"/>
        <v>✓The carrying vessel is IACS classified.</v>
      </c>
      <c r="F195" s="17"/>
      <c r="G195" s="17"/>
      <c r="H195" s="17"/>
      <c r="I195" s="17"/>
      <c r="J195" s="17"/>
      <c r="K195" s="17"/>
      <c r="L195" s="17"/>
      <c r="M195" s="17"/>
    </row>
    <row r="196" spans="1:13" s="16" customFormat="1" ht="15" hidden="1" customHeight="1" x14ac:dyDescent="0.25">
      <c r="A196" s="17"/>
      <c r="B196" s="17" t="s">
        <v>20</v>
      </c>
      <c r="C196" s="17"/>
      <c r="D196" s="17"/>
      <c r="E196" s="17" t="str">
        <f t="shared" si="6"/>
        <v>✓The vessel is member of P and I Club.</v>
      </c>
      <c r="F196" s="17"/>
      <c r="G196" s="17"/>
      <c r="H196" s="17"/>
      <c r="I196" s="17"/>
      <c r="J196" s="17"/>
      <c r="K196" s="17"/>
      <c r="L196" s="17"/>
      <c r="M196" s="17"/>
    </row>
    <row r="197" spans="1:13" s="16" customFormat="1" ht="15" hidden="1" customHeight="1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</row>
    <row r="198" spans="1:13" s="16" customFormat="1" ht="15" hidden="1" customHeight="1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</row>
    <row r="199" spans="1:13" s="16" customFormat="1" ht="15" hidden="1" customHeight="1" x14ac:dyDescent="0.25">
      <c r="A199" s="17"/>
      <c r="B199" s="17" t="s">
        <v>21</v>
      </c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</row>
    <row r="200" spans="1:13" s="16" customFormat="1" ht="15" hidden="1" customHeight="1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</row>
    <row r="201" spans="1:13" s="16" customFormat="1" ht="15" hidden="1" customHeight="1" x14ac:dyDescent="0.25">
      <c r="A201" s="17"/>
      <c r="B201" s="17" t="s">
        <v>14</v>
      </c>
      <c r="C201" s="17"/>
      <c r="D201" s="17"/>
      <c r="E201" s="17" t="str">
        <f t="shared" ref="E201:E211" si="7">SUBSTITUTE(B201,"X8",$H$29)</f>
        <v>✓The goods are shipped on regular liner service.</v>
      </c>
      <c r="F201" s="17"/>
      <c r="G201" s="17"/>
      <c r="H201" s="17"/>
      <c r="I201" s="17"/>
      <c r="J201" s="17"/>
      <c r="K201" s="17"/>
      <c r="L201" s="17"/>
      <c r="M201" s="17"/>
    </row>
    <row r="202" spans="1:13" s="16" customFormat="1" ht="15" hidden="1" customHeight="1" x14ac:dyDescent="0.25">
      <c r="A202" s="17"/>
      <c r="B202" s="17" t="s">
        <v>125</v>
      </c>
      <c r="C202" s="17"/>
      <c r="D202" s="17"/>
      <c r="E202" s="17" t="str">
        <f t="shared" si="7"/>
        <v xml:space="preserve">✓The vessel has no more than X8 years old. </v>
      </c>
      <c r="F202" s="17"/>
      <c r="G202" s="17"/>
      <c r="H202" s="17"/>
      <c r="I202" s="17"/>
      <c r="J202" s="17"/>
      <c r="K202" s="17"/>
      <c r="L202" s="17"/>
      <c r="M202" s="17"/>
    </row>
    <row r="203" spans="1:13" s="16" customFormat="1" ht="15" hidden="1" customHeight="1" x14ac:dyDescent="0.25">
      <c r="A203" s="17"/>
      <c r="B203" s="17" t="s">
        <v>126</v>
      </c>
      <c r="C203" s="17"/>
      <c r="D203" s="17"/>
      <c r="E203" s="17" t="str">
        <f t="shared" si="7"/>
        <v>✓The vessel flies X8 flag</v>
      </c>
      <c r="F203" s="17"/>
      <c r="G203" s="17"/>
      <c r="H203" s="17"/>
      <c r="I203" s="17"/>
      <c r="J203" s="17"/>
      <c r="K203" s="17"/>
      <c r="L203" s="17"/>
      <c r="M203" s="17"/>
    </row>
    <row r="204" spans="1:13" s="16" customFormat="1" ht="15" hidden="1" customHeight="1" x14ac:dyDescent="0.25">
      <c r="A204" s="17"/>
      <c r="B204" s="17" t="s">
        <v>127</v>
      </c>
      <c r="C204" s="17"/>
      <c r="D204" s="17"/>
      <c r="E204" s="17" t="str">
        <f t="shared" si="7"/>
        <v>✓The vessel is not intended to call any of the following countries while carrying said goods to its destination: X8</v>
      </c>
      <c r="F204" s="17"/>
      <c r="G204" s="17"/>
      <c r="H204" s="17"/>
      <c r="I204" s="17"/>
      <c r="J204" s="17"/>
      <c r="K204" s="17"/>
      <c r="L204" s="17"/>
      <c r="M204" s="17"/>
    </row>
    <row r="205" spans="1:13" s="16" customFormat="1" ht="15" hidden="1" customHeight="1" x14ac:dyDescent="0.25">
      <c r="A205" s="17"/>
      <c r="B205" s="17" t="s">
        <v>128</v>
      </c>
      <c r="C205" s="17"/>
      <c r="D205" s="17"/>
      <c r="E205" s="17" t="str">
        <f t="shared" si="7"/>
        <v>✓The vessel is intended to call the following countries while carrying said goods to its destination: X8</v>
      </c>
      <c r="F205" s="17"/>
      <c r="G205" s="17"/>
      <c r="H205" s="17"/>
      <c r="I205" s="17"/>
      <c r="J205" s="17"/>
      <c r="K205" s="17"/>
      <c r="L205" s="17"/>
      <c r="M205" s="17"/>
    </row>
    <row r="206" spans="1:13" s="16" customFormat="1" ht="15" hidden="1" customHeight="1" x14ac:dyDescent="0.25">
      <c r="A206" s="17"/>
      <c r="B206" s="17" t="s">
        <v>129</v>
      </c>
      <c r="C206" s="17"/>
      <c r="D206" s="17"/>
      <c r="E206" s="17" t="str">
        <f t="shared" si="7"/>
        <v>✓The vessel is not banned from entry the ports of the following destination(s) and does comply national laws and rules: X8</v>
      </c>
      <c r="F206" s="17"/>
      <c r="G206" s="17"/>
      <c r="H206" s="17"/>
      <c r="I206" s="17"/>
      <c r="J206" s="17"/>
      <c r="K206" s="17"/>
      <c r="L206" s="17"/>
      <c r="M206" s="17"/>
    </row>
    <row r="207" spans="1:13" s="16" customFormat="1" ht="15" hidden="1" customHeight="1" x14ac:dyDescent="0.25">
      <c r="A207" s="17"/>
      <c r="B207" s="17" t="s">
        <v>16</v>
      </c>
      <c r="C207" s="17"/>
      <c r="D207" s="17"/>
      <c r="E207" s="17" t="str">
        <f t="shared" si="7"/>
        <v>✓The vessel complies with Institution Classification clause and class maintained equivalent to Lloyd 100A1.</v>
      </c>
      <c r="F207" s="17"/>
      <c r="G207" s="17"/>
      <c r="H207" s="17"/>
      <c r="I207" s="17"/>
      <c r="J207" s="17"/>
      <c r="K207" s="17"/>
      <c r="L207" s="17"/>
      <c r="M207" s="17"/>
    </row>
    <row r="208" spans="1:13" s="16" customFormat="1" ht="15" hidden="1" customHeight="1" x14ac:dyDescent="0.25">
      <c r="A208" s="17"/>
      <c r="B208" s="17" t="s">
        <v>17</v>
      </c>
      <c r="C208" s="17"/>
      <c r="D208" s="17"/>
      <c r="E208" s="17" t="str">
        <f t="shared" si="7"/>
        <v>✓The information provided are correct and complete.</v>
      </c>
      <c r="F208" s="17"/>
      <c r="G208" s="17"/>
      <c r="H208" s="17"/>
      <c r="I208" s="17"/>
      <c r="J208" s="17"/>
      <c r="K208" s="17"/>
      <c r="L208" s="17"/>
      <c r="M208" s="17"/>
    </row>
    <row r="209" spans="1:13" s="16" customFormat="1" ht="15" hidden="1" customHeight="1" x14ac:dyDescent="0.25">
      <c r="A209" s="17"/>
      <c r="B209" s="17" t="s">
        <v>18</v>
      </c>
      <c r="C209" s="17"/>
      <c r="D209" s="17"/>
      <c r="E209" s="17" t="str">
        <f t="shared" si="7"/>
        <v>✓The carrying vessel holds valid “Document of Compliance” (Doc) of I.S.M Code Certification.</v>
      </c>
      <c r="F209" s="17"/>
      <c r="G209" s="17"/>
      <c r="H209" s="17"/>
      <c r="I209" s="17"/>
      <c r="J209" s="17"/>
      <c r="K209" s="17"/>
      <c r="L209" s="17"/>
      <c r="M209" s="17"/>
    </row>
    <row r="210" spans="1:13" s="16" customFormat="1" ht="15" hidden="1" customHeight="1" x14ac:dyDescent="0.25">
      <c r="A210" s="17"/>
      <c r="B210" s="17" t="s">
        <v>19</v>
      </c>
      <c r="C210" s="17"/>
      <c r="D210" s="17"/>
      <c r="E210" s="17" t="str">
        <f t="shared" si="7"/>
        <v>✓The carrying vessel is IACS classified.</v>
      </c>
      <c r="F210" s="17"/>
      <c r="G210" s="17"/>
      <c r="H210" s="17"/>
      <c r="I210" s="17"/>
      <c r="J210" s="17"/>
      <c r="K210" s="17"/>
      <c r="L210" s="17"/>
      <c r="M210" s="17"/>
    </row>
    <row r="211" spans="1:13" s="16" customFormat="1" ht="15" hidden="1" customHeight="1" x14ac:dyDescent="0.25">
      <c r="A211" s="17"/>
      <c r="B211" s="17" t="s">
        <v>20</v>
      </c>
      <c r="C211" s="17"/>
      <c r="D211" s="17"/>
      <c r="E211" s="17" t="str">
        <f t="shared" si="7"/>
        <v>✓The vessel is member of P and I Club.</v>
      </c>
      <c r="F211" s="17"/>
      <c r="G211" s="17"/>
      <c r="H211" s="17"/>
      <c r="I211" s="17"/>
      <c r="J211" s="17"/>
      <c r="K211" s="17"/>
      <c r="L211" s="17"/>
      <c r="M211" s="17"/>
    </row>
    <row r="212" spans="1:13" s="16" customFormat="1" ht="15" hidden="1" customHeight="1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</row>
    <row r="213" spans="1:13" s="16" customFormat="1" ht="15" hidden="1" customHeight="1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</row>
    <row r="214" spans="1:13" s="16" customFormat="1" ht="15" hidden="1" customHeight="1" x14ac:dyDescent="0.25">
      <c r="A214" s="17"/>
      <c r="B214" s="17" t="s">
        <v>21</v>
      </c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</row>
    <row r="215" spans="1:13" s="16" customFormat="1" ht="15" hidden="1" customHeight="1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</row>
    <row r="216" spans="1:13" s="16" customFormat="1" ht="15" hidden="1" customHeight="1" x14ac:dyDescent="0.25">
      <c r="A216" s="17"/>
      <c r="B216" s="17" t="s">
        <v>14</v>
      </c>
      <c r="C216" s="17"/>
      <c r="D216" s="17"/>
      <c r="E216" s="17" t="str">
        <f t="shared" ref="E216:E226" si="8">SUBSTITUTE(B216,"X9",$H$31)</f>
        <v>✓The goods are shipped on regular liner service.</v>
      </c>
      <c r="F216" s="17"/>
      <c r="G216" s="17"/>
      <c r="H216" s="17"/>
      <c r="I216" s="17"/>
      <c r="J216" s="17"/>
      <c r="K216" s="17"/>
      <c r="L216" s="17"/>
      <c r="M216" s="17"/>
    </row>
    <row r="217" spans="1:13" s="16" customFormat="1" ht="15" hidden="1" customHeight="1" x14ac:dyDescent="0.25">
      <c r="A217" s="17"/>
      <c r="B217" s="17" t="s">
        <v>130</v>
      </c>
      <c r="C217" s="17"/>
      <c r="D217" s="17"/>
      <c r="E217" s="17" t="str">
        <f t="shared" si="8"/>
        <v xml:space="preserve">✓The vessel has no more than X9 years old. </v>
      </c>
      <c r="F217" s="17"/>
      <c r="G217" s="17"/>
      <c r="H217" s="17"/>
      <c r="I217" s="17"/>
      <c r="J217" s="17"/>
      <c r="K217" s="17"/>
      <c r="L217" s="17"/>
      <c r="M217" s="17"/>
    </row>
    <row r="218" spans="1:13" s="16" customFormat="1" ht="15" hidden="1" customHeight="1" x14ac:dyDescent="0.25">
      <c r="A218" s="17"/>
      <c r="B218" s="17" t="s">
        <v>131</v>
      </c>
      <c r="C218" s="17"/>
      <c r="D218" s="17"/>
      <c r="E218" s="17" t="str">
        <f t="shared" si="8"/>
        <v>✓The vessel flies X9 flag</v>
      </c>
      <c r="F218" s="17"/>
      <c r="G218" s="17"/>
      <c r="H218" s="17"/>
      <c r="I218" s="17"/>
      <c r="J218" s="17"/>
      <c r="K218" s="17"/>
      <c r="L218" s="17"/>
      <c r="M218" s="17"/>
    </row>
    <row r="219" spans="1:13" s="16" customFormat="1" ht="15" hidden="1" customHeight="1" x14ac:dyDescent="0.25">
      <c r="A219" s="17"/>
      <c r="B219" s="17" t="s">
        <v>132</v>
      </c>
      <c r="C219" s="17"/>
      <c r="D219" s="17"/>
      <c r="E219" s="17" t="str">
        <f t="shared" si="8"/>
        <v>✓The vessel is not intended to call any of the following countries while carrying said goods to its destination: X9</v>
      </c>
      <c r="F219" s="17"/>
      <c r="G219" s="17"/>
      <c r="H219" s="17"/>
      <c r="I219" s="17"/>
      <c r="J219" s="17"/>
      <c r="K219" s="17"/>
      <c r="L219" s="17"/>
      <c r="M219" s="17"/>
    </row>
    <row r="220" spans="1:13" s="16" customFormat="1" ht="15" hidden="1" customHeight="1" x14ac:dyDescent="0.25">
      <c r="A220" s="17"/>
      <c r="B220" s="17" t="s">
        <v>133</v>
      </c>
      <c r="C220" s="17"/>
      <c r="D220" s="17"/>
      <c r="E220" s="17" t="str">
        <f t="shared" si="8"/>
        <v>✓The vessel is intended to call the following countries while carrying said goods to its destination: X9</v>
      </c>
      <c r="F220" s="17"/>
      <c r="G220" s="17"/>
      <c r="H220" s="17"/>
      <c r="I220" s="17"/>
      <c r="J220" s="17"/>
      <c r="K220" s="17"/>
      <c r="L220" s="17"/>
      <c r="M220" s="17"/>
    </row>
    <row r="221" spans="1:13" s="16" customFormat="1" ht="15" hidden="1" customHeight="1" x14ac:dyDescent="0.25">
      <c r="A221" s="17"/>
      <c r="B221" s="17" t="s">
        <v>134</v>
      </c>
      <c r="C221" s="17"/>
      <c r="D221" s="17"/>
      <c r="E221" s="17" t="str">
        <f t="shared" si="8"/>
        <v>✓The vessel is not banned from entry the ports of the following destination(s) and does comply national laws and rules: X9</v>
      </c>
      <c r="F221" s="17"/>
      <c r="G221" s="17"/>
      <c r="H221" s="17"/>
      <c r="I221" s="17"/>
      <c r="J221" s="17"/>
      <c r="K221" s="17"/>
      <c r="L221" s="17"/>
      <c r="M221" s="17"/>
    </row>
    <row r="222" spans="1:13" s="16" customFormat="1" ht="15" hidden="1" customHeight="1" x14ac:dyDescent="0.25">
      <c r="A222" s="17"/>
      <c r="B222" s="17" t="s">
        <v>16</v>
      </c>
      <c r="C222" s="17"/>
      <c r="D222" s="17"/>
      <c r="E222" s="17" t="str">
        <f t="shared" si="8"/>
        <v>✓The vessel complies with Institution Classification clause and class maintained equivalent to Lloyd 100A1.</v>
      </c>
      <c r="F222" s="17"/>
      <c r="G222" s="17"/>
      <c r="H222" s="17"/>
      <c r="I222" s="17"/>
      <c r="J222" s="17"/>
      <c r="K222" s="17"/>
      <c r="L222" s="17"/>
      <c r="M222" s="17"/>
    </row>
    <row r="223" spans="1:13" s="16" customFormat="1" ht="15" hidden="1" customHeight="1" x14ac:dyDescent="0.25">
      <c r="A223" s="17"/>
      <c r="B223" s="17" t="s">
        <v>17</v>
      </c>
      <c r="C223" s="17"/>
      <c r="D223" s="17"/>
      <c r="E223" s="17" t="str">
        <f t="shared" si="8"/>
        <v>✓The information provided are correct and complete.</v>
      </c>
      <c r="F223" s="17"/>
      <c r="G223" s="17"/>
      <c r="H223" s="17"/>
      <c r="I223" s="17"/>
      <c r="J223" s="17"/>
      <c r="K223" s="17"/>
      <c r="L223" s="17"/>
      <c r="M223" s="17"/>
    </row>
    <row r="224" spans="1:13" s="16" customFormat="1" ht="15" hidden="1" customHeight="1" x14ac:dyDescent="0.25">
      <c r="A224" s="17"/>
      <c r="B224" s="17" t="s">
        <v>18</v>
      </c>
      <c r="C224" s="17"/>
      <c r="D224" s="17"/>
      <c r="E224" s="17" t="str">
        <f t="shared" si="8"/>
        <v>✓The carrying vessel holds valid “Document of Compliance” (Doc) of I.S.M Code Certification.</v>
      </c>
      <c r="F224" s="17"/>
      <c r="G224" s="17"/>
      <c r="H224" s="17"/>
      <c r="I224" s="17"/>
      <c r="J224" s="17"/>
      <c r="K224" s="17"/>
      <c r="L224" s="17"/>
      <c r="M224" s="17"/>
    </row>
    <row r="225" spans="1:13" s="16" customFormat="1" ht="15" hidden="1" customHeight="1" x14ac:dyDescent="0.25">
      <c r="A225" s="17"/>
      <c r="B225" s="17" t="s">
        <v>19</v>
      </c>
      <c r="C225" s="17"/>
      <c r="D225" s="17"/>
      <c r="E225" s="17" t="str">
        <f t="shared" si="8"/>
        <v>✓The carrying vessel is IACS classified.</v>
      </c>
      <c r="F225" s="17"/>
      <c r="G225" s="17"/>
      <c r="H225" s="17"/>
      <c r="I225" s="17"/>
      <c r="J225" s="17"/>
      <c r="K225" s="17"/>
      <c r="L225" s="17"/>
      <c r="M225" s="17"/>
    </row>
    <row r="226" spans="1:13" s="16" customFormat="1" ht="15" hidden="1" customHeight="1" x14ac:dyDescent="0.25">
      <c r="A226" s="17"/>
      <c r="B226" s="17" t="s">
        <v>20</v>
      </c>
      <c r="C226" s="17"/>
      <c r="D226" s="17"/>
      <c r="E226" s="17" t="str">
        <f t="shared" si="8"/>
        <v>✓The vessel is member of P and I Club.</v>
      </c>
      <c r="F226" s="17"/>
      <c r="G226" s="17"/>
      <c r="H226" s="17"/>
      <c r="I226" s="17"/>
      <c r="J226" s="17"/>
      <c r="K226" s="17"/>
      <c r="L226" s="17"/>
      <c r="M226" s="17"/>
    </row>
    <row r="227" spans="1:13" s="16" customFormat="1" ht="15" hidden="1" customHeight="1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</row>
    <row r="228" spans="1:13" s="16" customFormat="1" ht="15" hidden="1" customHeight="1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</row>
    <row r="229" spans="1:13" s="16" customFormat="1" ht="15" hidden="1" customHeight="1" x14ac:dyDescent="0.25">
      <c r="A229" s="17"/>
      <c r="B229" s="17" t="s">
        <v>21</v>
      </c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</row>
    <row r="230" spans="1:13" s="16" customFormat="1" ht="15" hidden="1" customHeight="1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</row>
    <row r="231" spans="1:13" s="16" customFormat="1" ht="15" hidden="1" customHeight="1" x14ac:dyDescent="0.25">
      <c r="A231" s="17"/>
      <c r="B231" s="17" t="s">
        <v>14</v>
      </c>
      <c r="C231" s="17"/>
      <c r="D231" s="17"/>
      <c r="E231" s="17" t="str">
        <f t="shared" ref="E231:E241" si="9">SUBSTITUTE(B231,"X10",$H$33)</f>
        <v>✓The goods are shipped on regular liner service.</v>
      </c>
      <c r="F231" s="17"/>
      <c r="G231" s="17"/>
      <c r="H231" s="17"/>
      <c r="I231" s="17"/>
      <c r="J231" s="17"/>
      <c r="K231" s="17"/>
      <c r="L231" s="17"/>
      <c r="M231" s="17"/>
    </row>
    <row r="232" spans="1:13" s="16" customFormat="1" ht="15" hidden="1" customHeight="1" x14ac:dyDescent="0.25">
      <c r="A232" s="17"/>
      <c r="B232" s="17" t="s">
        <v>135</v>
      </c>
      <c r="C232" s="17"/>
      <c r="D232" s="17"/>
      <c r="E232" s="17" t="str">
        <f t="shared" si="9"/>
        <v xml:space="preserve">✓The vessel has no more than X10 years old. </v>
      </c>
      <c r="F232" s="17"/>
      <c r="G232" s="17"/>
      <c r="H232" s="17"/>
      <c r="I232" s="17"/>
      <c r="J232" s="17"/>
      <c r="K232" s="17"/>
      <c r="L232" s="17"/>
      <c r="M232" s="17"/>
    </row>
    <row r="233" spans="1:13" s="16" customFormat="1" ht="15" hidden="1" customHeight="1" x14ac:dyDescent="0.25">
      <c r="A233" s="17"/>
      <c r="B233" s="17" t="s">
        <v>136</v>
      </c>
      <c r="C233" s="17"/>
      <c r="D233" s="17"/>
      <c r="E233" s="17" t="str">
        <f t="shared" si="9"/>
        <v>✓The vessel flies X10 flag</v>
      </c>
      <c r="F233" s="17"/>
      <c r="G233" s="17"/>
      <c r="H233" s="17"/>
      <c r="I233" s="17"/>
      <c r="J233" s="17"/>
      <c r="K233" s="17"/>
      <c r="L233" s="17"/>
      <c r="M233" s="17"/>
    </row>
    <row r="234" spans="1:13" s="16" customFormat="1" ht="15" hidden="1" customHeight="1" x14ac:dyDescent="0.25">
      <c r="A234" s="17"/>
      <c r="B234" s="17" t="s">
        <v>137</v>
      </c>
      <c r="C234" s="17"/>
      <c r="D234" s="17"/>
      <c r="E234" s="17" t="str">
        <f t="shared" si="9"/>
        <v>✓The vessel is not intended to call any of the following countries while carrying said goods to its destination: X10</v>
      </c>
      <c r="F234" s="17"/>
      <c r="G234" s="17"/>
      <c r="H234" s="17"/>
      <c r="I234" s="17"/>
      <c r="J234" s="17"/>
      <c r="K234" s="17"/>
      <c r="L234" s="17"/>
      <c r="M234" s="17"/>
    </row>
    <row r="235" spans="1:13" s="16" customFormat="1" ht="15" hidden="1" customHeight="1" x14ac:dyDescent="0.25">
      <c r="A235" s="17"/>
      <c r="B235" s="17" t="s">
        <v>138</v>
      </c>
      <c r="C235" s="17"/>
      <c r="D235" s="17"/>
      <c r="E235" s="17" t="str">
        <f t="shared" si="9"/>
        <v>✓The vessel is intended to call the following countries while carrying said goods to its destination: X10</v>
      </c>
      <c r="F235" s="17"/>
      <c r="G235" s="17"/>
      <c r="H235" s="17"/>
      <c r="I235" s="17"/>
      <c r="J235" s="17"/>
      <c r="K235" s="17"/>
      <c r="L235" s="17"/>
      <c r="M235" s="17"/>
    </row>
    <row r="236" spans="1:13" s="16" customFormat="1" ht="15" hidden="1" customHeight="1" x14ac:dyDescent="0.25">
      <c r="A236" s="17"/>
      <c r="B236" s="17" t="s">
        <v>139</v>
      </c>
      <c r="C236" s="17"/>
      <c r="D236" s="17"/>
      <c r="E236" s="17" t="str">
        <f t="shared" si="9"/>
        <v>✓The vessel is not banned from entry the ports of the following destination(s) and does comply national laws and rules: X10</v>
      </c>
      <c r="F236" s="17"/>
      <c r="G236" s="17"/>
      <c r="H236" s="17"/>
      <c r="I236" s="17"/>
      <c r="J236" s="17"/>
      <c r="K236" s="17"/>
      <c r="L236" s="17"/>
      <c r="M236" s="17"/>
    </row>
    <row r="237" spans="1:13" s="16" customFormat="1" ht="15" hidden="1" customHeight="1" x14ac:dyDescent="0.25">
      <c r="A237" s="17"/>
      <c r="B237" s="17" t="s">
        <v>16</v>
      </c>
      <c r="C237" s="17"/>
      <c r="D237" s="17"/>
      <c r="E237" s="17" t="str">
        <f t="shared" si="9"/>
        <v>✓The vessel complies with Institution Classification clause and class maintained equivalent to Lloyd 100A1.</v>
      </c>
      <c r="F237" s="17"/>
      <c r="G237" s="17"/>
      <c r="H237" s="17"/>
      <c r="I237" s="17"/>
      <c r="J237" s="17"/>
      <c r="K237" s="17"/>
      <c r="L237" s="17"/>
      <c r="M237" s="17"/>
    </row>
    <row r="238" spans="1:13" s="16" customFormat="1" ht="15" hidden="1" customHeight="1" x14ac:dyDescent="0.25">
      <c r="A238" s="17"/>
      <c r="B238" s="17" t="s">
        <v>17</v>
      </c>
      <c r="C238" s="17"/>
      <c r="D238" s="17"/>
      <c r="E238" s="17" t="str">
        <f t="shared" si="9"/>
        <v>✓The information provided are correct and complete.</v>
      </c>
      <c r="F238" s="17"/>
      <c r="G238" s="17"/>
      <c r="H238" s="17"/>
      <c r="I238" s="17"/>
      <c r="J238" s="17"/>
      <c r="K238" s="17"/>
      <c r="L238" s="17"/>
      <c r="M238" s="17"/>
    </row>
    <row r="239" spans="1:13" s="16" customFormat="1" ht="15" hidden="1" customHeight="1" x14ac:dyDescent="0.25">
      <c r="A239" s="17"/>
      <c r="B239" s="17" t="s">
        <v>18</v>
      </c>
      <c r="C239" s="17"/>
      <c r="D239" s="17"/>
      <c r="E239" s="17" t="str">
        <f t="shared" si="9"/>
        <v>✓The carrying vessel holds valid “Document of Compliance” (Doc) of I.S.M Code Certification.</v>
      </c>
      <c r="F239" s="17"/>
      <c r="G239" s="17"/>
      <c r="H239" s="17"/>
      <c r="I239" s="17"/>
      <c r="J239" s="17"/>
      <c r="K239" s="17"/>
      <c r="L239" s="17"/>
      <c r="M239" s="17"/>
    </row>
    <row r="240" spans="1:13" s="16" customFormat="1" ht="15" hidden="1" customHeight="1" x14ac:dyDescent="0.25">
      <c r="A240" s="17"/>
      <c r="B240" s="17" t="s">
        <v>19</v>
      </c>
      <c r="C240" s="17"/>
      <c r="D240" s="17"/>
      <c r="E240" s="17" t="str">
        <f t="shared" si="9"/>
        <v>✓The carrying vessel is IACS classified.</v>
      </c>
      <c r="F240" s="17"/>
      <c r="G240" s="17"/>
      <c r="H240" s="17"/>
      <c r="I240" s="17"/>
      <c r="J240" s="17"/>
      <c r="K240" s="17"/>
      <c r="L240" s="17"/>
      <c r="M240" s="17"/>
    </row>
    <row r="241" spans="1:13" s="16" customFormat="1" ht="15" hidden="1" customHeight="1" x14ac:dyDescent="0.25">
      <c r="A241" s="17"/>
      <c r="B241" s="17" t="s">
        <v>20</v>
      </c>
      <c r="C241" s="17"/>
      <c r="D241" s="17"/>
      <c r="E241" s="17" t="str">
        <f t="shared" si="9"/>
        <v>✓The vessel is member of P and I Club.</v>
      </c>
      <c r="F241" s="17"/>
      <c r="G241" s="17"/>
      <c r="H241" s="17"/>
      <c r="I241" s="17"/>
      <c r="J241" s="17"/>
      <c r="K241" s="17"/>
      <c r="L241" s="17"/>
      <c r="M241" s="17"/>
    </row>
    <row r="242" spans="1:13" s="16" customFormat="1" ht="15" hidden="1" customHeight="1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</row>
    <row r="243" spans="1:13" s="16" customFormat="1" ht="15" hidden="1" customHeight="1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</row>
    <row r="244" spans="1:13" s="16" customFormat="1" ht="15" hidden="1" customHeight="1" x14ac:dyDescent="0.25">
      <c r="A244" s="17"/>
      <c r="B244" s="17" t="s">
        <v>21</v>
      </c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</row>
    <row r="245" spans="1:13" s="16" customFormat="1" ht="15" hidden="1" customHeight="1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</row>
    <row r="246" spans="1:13" s="16" customFormat="1" ht="15" hidden="1" customHeight="1" x14ac:dyDescent="0.25">
      <c r="A246" s="17"/>
      <c r="B246" s="17" t="s">
        <v>14</v>
      </c>
      <c r="C246" s="17"/>
      <c r="D246" s="17"/>
      <c r="E246" s="17" t="str">
        <f t="shared" ref="E246:E256" si="10">SUBSTITUTE(B246,"X11",$H$35)</f>
        <v>✓The goods are shipped on regular liner service.</v>
      </c>
      <c r="F246" s="17"/>
      <c r="G246" s="17"/>
      <c r="H246" s="17"/>
      <c r="I246" s="17"/>
      <c r="J246" s="17"/>
      <c r="K246" s="17"/>
      <c r="L246" s="17"/>
      <c r="M246" s="17"/>
    </row>
    <row r="247" spans="1:13" s="16" customFormat="1" ht="15" hidden="1" customHeight="1" x14ac:dyDescent="0.25">
      <c r="A247" s="17"/>
      <c r="B247" s="17" t="s">
        <v>140</v>
      </c>
      <c r="C247" s="17"/>
      <c r="D247" s="17"/>
      <c r="E247" s="17" t="str">
        <f t="shared" si="10"/>
        <v xml:space="preserve">✓The vessel has no more than X11 years old. </v>
      </c>
      <c r="F247" s="17"/>
      <c r="G247" s="17"/>
      <c r="H247" s="17"/>
      <c r="I247" s="17"/>
      <c r="J247" s="17"/>
      <c r="K247" s="17"/>
      <c r="L247" s="17"/>
      <c r="M247" s="17"/>
    </row>
    <row r="248" spans="1:13" s="16" customFormat="1" ht="15" hidden="1" customHeight="1" x14ac:dyDescent="0.25">
      <c r="A248" s="17"/>
      <c r="B248" s="17" t="s">
        <v>141</v>
      </c>
      <c r="C248" s="17"/>
      <c r="D248" s="17"/>
      <c r="E248" s="17" t="str">
        <f t="shared" si="10"/>
        <v>✓The vessel flies X11 flag</v>
      </c>
      <c r="F248" s="17"/>
      <c r="G248" s="17"/>
      <c r="H248" s="17"/>
      <c r="I248" s="17"/>
      <c r="J248" s="17"/>
      <c r="K248" s="17"/>
      <c r="L248" s="17"/>
      <c r="M248" s="17"/>
    </row>
    <row r="249" spans="1:13" s="16" customFormat="1" ht="15" hidden="1" customHeight="1" x14ac:dyDescent="0.25">
      <c r="A249" s="17"/>
      <c r="B249" s="17" t="s">
        <v>142</v>
      </c>
      <c r="C249" s="17"/>
      <c r="D249" s="17"/>
      <c r="E249" s="17" t="str">
        <f t="shared" si="10"/>
        <v>✓The vessel is not intended to call any of the following countries while carrying said goods to its destination: X11</v>
      </c>
      <c r="F249" s="17"/>
      <c r="G249" s="17"/>
      <c r="H249" s="17"/>
      <c r="I249" s="17"/>
      <c r="J249" s="17"/>
      <c r="K249" s="17"/>
      <c r="L249" s="17"/>
      <c r="M249" s="17"/>
    </row>
    <row r="250" spans="1:13" s="16" customFormat="1" ht="15" hidden="1" customHeight="1" x14ac:dyDescent="0.25">
      <c r="A250" s="17"/>
      <c r="B250" s="17" t="s">
        <v>143</v>
      </c>
      <c r="C250" s="17"/>
      <c r="D250" s="17"/>
      <c r="E250" s="17" t="str">
        <f t="shared" si="10"/>
        <v>✓The vessel is intended to call the following countries while carrying said goods to its destination: X11</v>
      </c>
      <c r="F250" s="17"/>
      <c r="G250" s="17"/>
      <c r="H250" s="17"/>
      <c r="I250" s="17"/>
      <c r="J250" s="17"/>
      <c r="K250" s="17"/>
      <c r="L250" s="17"/>
      <c r="M250" s="17"/>
    </row>
    <row r="251" spans="1:13" s="16" customFormat="1" ht="15" hidden="1" customHeight="1" x14ac:dyDescent="0.25">
      <c r="A251" s="17"/>
      <c r="B251" s="17" t="s">
        <v>144</v>
      </c>
      <c r="C251" s="17"/>
      <c r="D251" s="17"/>
      <c r="E251" s="17" t="str">
        <f t="shared" si="10"/>
        <v>✓The vessel is not banned from entry the ports of the following destination(s) and does comply national laws and rules: X11</v>
      </c>
      <c r="F251" s="17"/>
      <c r="G251" s="17"/>
      <c r="H251" s="17"/>
      <c r="I251" s="17"/>
      <c r="J251" s="17"/>
      <c r="K251" s="17"/>
      <c r="L251" s="17"/>
      <c r="M251" s="17"/>
    </row>
    <row r="252" spans="1:13" s="16" customFormat="1" ht="15" hidden="1" customHeight="1" x14ac:dyDescent="0.25">
      <c r="A252" s="17"/>
      <c r="B252" s="17" t="s">
        <v>16</v>
      </c>
      <c r="C252" s="17"/>
      <c r="D252" s="17"/>
      <c r="E252" s="17" t="str">
        <f t="shared" si="10"/>
        <v>✓The vessel complies with Institution Classification clause and class maintained equivalent to Lloyd 100A1.</v>
      </c>
      <c r="F252" s="17"/>
      <c r="G252" s="17"/>
      <c r="H252" s="17"/>
      <c r="I252" s="17"/>
      <c r="J252" s="17"/>
      <c r="K252" s="17"/>
      <c r="L252" s="17"/>
      <c r="M252" s="17"/>
    </row>
    <row r="253" spans="1:13" s="16" customFormat="1" ht="15" hidden="1" customHeight="1" x14ac:dyDescent="0.25">
      <c r="A253" s="17"/>
      <c r="B253" s="17" t="s">
        <v>17</v>
      </c>
      <c r="C253" s="17"/>
      <c r="D253" s="17"/>
      <c r="E253" s="17" t="str">
        <f t="shared" si="10"/>
        <v>✓The information provided are correct and complete.</v>
      </c>
      <c r="F253" s="17"/>
      <c r="G253" s="17"/>
      <c r="H253" s="17"/>
      <c r="I253" s="17"/>
      <c r="J253" s="17"/>
      <c r="K253" s="17"/>
      <c r="L253" s="17"/>
      <c r="M253" s="17"/>
    </row>
    <row r="254" spans="1:13" s="16" customFormat="1" ht="15" hidden="1" customHeight="1" x14ac:dyDescent="0.25">
      <c r="A254" s="17"/>
      <c r="B254" s="17" t="s">
        <v>18</v>
      </c>
      <c r="C254" s="17"/>
      <c r="D254" s="17"/>
      <c r="E254" s="17" t="str">
        <f t="shared" si="10"/>
        <v>✓The carrying vessel holds valid “Document of Compliance” (Doc) of I.S.M Code Certification.</v>
      </c>
      <c r="F254" s="17"/>
      <c r="G254" s="17"/>
      <c r="H254" s="17"/>
      <c r="I254" s="17"/>
      <c r="J254" s="17"/>
      <c r="K254" s="17"/>
      <c r="L254" s="17"/>
      <c r="M254" s="17"/>
    </row>
    <row r="255" spans="1:13" s="16" customFormat="1" ht="15" hidden="1" customHeight="1" x14ac:dyDescent="0.25">
      <c r="A255" s="17"/>
      <c r="B255" s="17" t="s">
        <v>19</v>
      </c>
      <c r="C255" s="17"/>
      <c r="D255" s="17"/>
      <c r="E255" s="17" t="str">
        <f t="shared" si="10"/>
        <v>✓The carrying vessel is IACS classified.</v>
      </c>
      <c r="F255" s="17"/>
      <c r="G255" s="17"/>
      <c r="H255" s="17"/>
      <c r="I255" s="17"/>
      <c r="J255" s="17"/>
      <c r="K255" s="17"/>
      <c r="L255" s="17"/>
      <c r="M255" s="17"/>
    </row>
    <row r="256" spans="1:13" s="16" customFormat="1" ht="15" hidden="1" customHeight="1" x14ac:dyDescent="0.25">
      <c r="A256" s="17"/>
      <c r="B256" s="17" t="s">
        <v>20</v>
      </c>
      <c r="C256" s="17"/>
      <c r="D256" s="17"/>
      <c r="E256" s="17" t="str">
        <f t="shared" si="10"/>
        <v>✓The vessel is member of P and I Club.</v>
      </c>
      <c r="F256" s="17"/>
      <c r="G256" s="17"/>
      <c r="H256" s="17"/>
      <c r="I256" s="17"/>
      <c r="J256" s="17"/>
      <c r="K256" s="17"/>
      <c r="L256" s="17"/>
      <c r="M256" s="17"/>
    </row>
    <row r="257" spans="1:13" s="16" customFormat="1" ht="15" hidden="1" customHeight="1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</row>
    <row r="258" spans="1:13" s="16" customFormat="1" ht="15" hidden="1" customHeight="1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</row>
    <row r="259" spans="1:13" s="16" customFormat="1" ht="15" hidden="1" customHeight="1" x14ac:dyDescent="0.25">
      <c r="A259" s="17"/>
      <c r="B259" s="17">
        <v>5</v>
      </c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</row>
    <row r="260" spans="1:13" s="16" customFormat="1" ht="15" hidden="1" customHeight="1" x14ac:dyDescent="0.25">
      <c r="A260" s="17"/>
      <c r="B260" s="17">
        <v>1</v>
      </c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</row>
    <row r="261" spans="1:13" s="16" customFormat="1" ht="15" hidden="1" customHeight="1" x14ac:dyDescent="0.25">
      <c r="A261" s="17"/>
      <c r="B261" s="17">
        <v>1</v>
      </c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</row>
    <row r="262" spans="1:13" s="16" customFormat="1" ht="15" hidden="1" customHeight="1" x14ac:dyDescent="0.25">
      <c r="A262" s="17"/>
      <c r="B262" s="17">
        <v>1</v>
      </c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</row>
    <row r="263" spans="1:13" s="16" customFormat="1" ht="15" hidden="1" customHeight="1" x14ac:dyDescent="0.25">
      <c r="A263" s="17"/>
      <c r="B263" s="17">
        <v>1</v>
      </c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</row>
    <row r="264" spans="1:13" s="16" customFormat="1" ht="15" hidden="1" customHeight="1" x14ac:dyDescent="0.25">
      <c r="A264" s="17"/>
      <c r="B264" s="17">
        <v>1</v>
      </c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</row>
    <row r="265" spans="1:13" s="16" customFormat="1" ht="15" hidden="1" customHeight="1" x14ac:dyDescent="0.25">
      <c r="A265" s="17"/>
      <c r="B265" s="17">
        <v>1</v>
      </c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</row>
    <row r="266" spans="1:13" s="16" customFormat="1" ht="15" hidden="1" customHeight="1" x14ac:dyDescent="0.25">
      <c r="A266" s="17"/>
      <c r="B266" s="17">
        <v>1</v>
      </c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</row>
    <row r="267" spans="1:13" s="16" customFormat="1" ht="15" hidden="1" customHeight="1" x14ac:dyDescent="0.25">
      <c r="A267" s="17"/>
      <c r="B267" s="17">
        <v>1</v>
      </c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</row>
    <row r="268" spans="1:13" s="16" customFormat="1" ht="15" hidden="1" customHeight="1" x14ac:dyDescent="0.25">
      <c r="A268" s="17"/>
      <c r="B268" s="17">
        <v>1</v>
      </c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</row>
    <row r="269" spans="1:13" s="16" customFormat="1" ht="12" hidden="1" customHeight="1" x14ac:dyDescent="0.25">
      <c r="A269" s="17"/>
      <c r="B269" s="17">
        <v>1</v>
      </c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</row>
    <row r="270" spans="1:13" s="16" customFormat="1" ht="15" customHeight="1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</row>
    <row r="271" spans="1:13" ht="1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</row>
  </sheetData>
  <sheetProtection formatColumns="0" formatRows="0"/>
  <sortState ref="B62:B77">
    <sortCondition ref="B5:B20"/>
  </sortState>
  <mergeCells count="29">
    <mergeCell ref="X12:AC12"/>
    <mergeCell ref="AD12:AF12"/>
    <mergeCell ref="R12:W12"/>
    <mergeCell ref="H14:T14"/>
    <mergeCell ref="H2:L3"/>
    <mergeCell ref="H12:L12"/>
    <mergeCell ref="M12:Q12"/>
    <mergeCell ref="E33:E34"/>
    <mergeCell ref="E35:E36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H15:O15"/>
    <mergeCell ref="H17:O17"/>
    <mergeCell ref="H19:O19"/>
    <mergeCell ref="H21:O21"/>
    <mergeCell ref="H23:O23"/>
    <mergeCell ref="H35:O35"/>
    <mergeCell ref="H25:O25"/>
    <mergeCell ref="H27:O27"/>
    <mergeCell ref="H29:O29"/>
    <mergeCell ref="H31:O31"/>
    <mergeCell ref="H33:O33"/>
  </mergeCells>
  <conditionalFormatting sqref="E38">
    <cfRule type="expression" dxfId="4" priority="7">
      <formula>$E$38=""</formula>
    </cfRule>
  </conditionalFormatting>
  <conditionalFormatting sqref="E39">
    <cfRule type="expression" dxfId="3" priority="6">
      <formula>$E$39=""</formula>
    </cfRule>
  </conditionalFormatting>
  <conditionalFormatting sqref="B10:B24">
    <cfRule type="expression" dxfId="2" priority="5">
      <formula>$B$10=""</formula>
    </cfRule>
  </conditionalFormatting>
  <conditionalFormatting sqref="E15:E36">
    <cfRule type="expression" dxfId="1" priority="4">
      <formula>$E$15=""</formula>
    </cfRule>
  </conditionalFormatting>
  <conditionalFormatting sqref="B7">
    <cfRule type="expression" dxfId="0" priority="3">
      <formula>OR($B$7="NR.",OR($B$7=""))</formula>
    </cfRule>
  </conditionalFormatting>
  <dataValidations count="14">
    <dataValidation type="date" allowBlank="1" showInputMessage="1" showErrorMessage="1" errorTitle="Erro" error="Essa não é uma data válida." sqref="E39">
      <formula1>42005</formula1>
      <formula2>47848</formula2>
    </dataValidation>
    <dataValidation type="list" allowBlank="1" showInputMessage="1" showErrorMessage="1" errorTitle="Erro" error="Escolha uma das opções da lista" sqref="E38">
      <formula1>$B$49:$B$65</formula1>
    </dataValidation>
    <dataValidation type="list" allowBlank="1" showInputMessage="1" showErrorMessage="1" errorTitle="Erro" error="Escolha uma das opções da lista." sqref="E35">
      <formula1>$E$245:$E$256</formula1>
    </dataValidation>
    <dataValidation type="list" allowBlank="1" showInputMessage="1" showErrorMessage="1" errorTitle="Erro" error="Escolha uma das opções da lista." sqref="E19">
      <formula1>$E$124:$E$135</formula1>
    </dataValidation>
    <dataValidation type="list" allowBlank="1" showInputMessage="1" showErrorMessage="1" errorTitle="Erro" error="Escolha uma das opções da lista." sqref="E21">
      <formula1>$E$139:$E$150</formula1>
    </dataValidation>
    <dataValidation type="list" allowBlank="1" showInputMessage="1" showErrorMessage="1" errorTitle="Erro" error="Escolha uma das opções da lista." sqref="E23">
      <formula1>$E$154:$E$165</formula1>
    </dataValidation>
    <dataValidation type="list" allowBlank="1" showInputMessage="1" showErrorMessage="1" errorTitle="Erro" error="Escolha uma das opções da lista." sqref="E25">
      <formula1>$E$170:$E$181</formula1>
    </dataValidation>
    <dataValidation type="list" allowBlank="1" showInputMessage="1" showErrorMessage="1" errorTitle="Erro" error="Escolha uma das opções da lista." sqref="E27">
      <formula1>$E$185:$E$196</formula1>
    </dataValidation>
    <dataValidation type="list" allowBlank="1" showInputMessage="1" showErrorMessage="1" errorTitle="Erro" error="Escolha uma das opções da lista." sqref="E29">
      <formula1>$E$200:$E$211</formula1>
    </dataValidation>
    <dataValidation type="list" allowBlank="1" showInputMessage="1" showErrorMessage="1" errorTitle="Erro" error="Escolha uma das opções da lista." sqref="E31">
      <formula1>$E$215:$E$226</formula1>
    </dataValidation>
    <dataValidation type="list" allowBlank="1" showInputMessage="1" showErrorMessage="1" errorTitle="Erro" error="Escolha uma das opções da lista." sqref="E33">
      <formula1>$E$230:$E$241</formula1>
    </dataValidation>
    <dataValidation type="list" allowBlank="1" showInputMessage="1" showErrorMessage="1" errorTitle="Erro" error="Escolha uma das opções da lista." sqref="E15:E16">
      <formula1>$E$92:$E$104</formula1>
    </dataValidation>
    <dataValidation type="list" allowBlank="1" showInputMessage="1" showErrorMessage="1" errorTitle="Erro" error="Escolha uma das opções da lista." sqref="E17:E18">
      <formula1>$E$108:$E$119</formula1>
    </dataValidation>
    <dataValidation type="list" allowBlank="1" showInputMessage="1" showErrorMessage="1" errorTitle="Erro" error="Escolha uma das opções da lista." sqref="B10:B24">
      <formula1>$D$48:$D$74</formula1>
    </dataValidation>
  </dataValidations>
  <pageMargins left="0.7" right="0.7" top="0.75" bottom="0.75" header="0.3" footer="0.3"/>
  <pageSetup paperSize="9" scale="77" fitToWidth="0" fitToHeight="0" orientation="portrait" r:id="rId1"/>
  <headerFooter>
    <oddFooter>&amp;LMSC MEDITERRANEAN SHIPPING DO BRASIL LTDA
Av. Ana Costa, 291, 11060-917, Santos, Brazil – Phone +55 13 32119500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258D5167F2844282DC9640BC3EAAAA" ma:contentTypeVersion="0" ma:contentTypeDescription="Crie um novo documento." ma:contentTypeScope="" ma:versionID="f9c14e4a51e7719b3757e876ba6d1ced">
  <xsd:schema xmlns:xsd="http://www.w3.org/2001/XMLSchema" xmlns:p="http://schemas.microsoft.com/office/2006/metadata/properties" targetNamespace="http://schemas.microsoft.com/office/2006/metadata/properties" ma:root="true" ma:fieldsID="834597303d62dd03ddcd59f56325a21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2D988F0-0294-4F66-AB19-B403166D8925}">
  <ds:schemaRefs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8488DD-DF14-401D-8362-44637B05A1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70410A-5071-4C2F-B9A1-7705F8B5E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AGUIAR BRSSZ DOCUMENTATION</dc:creator>
  <cp:lastModifiedBy>B ESTEVES BRSSZ DOCUMENTATION</cp:lastModifiedBy>
  <cp:lastPrinted>2016-07-04T18:28:23Z</cp:lastPrinted>
  <dcterms:created xsi:type="dcterms:W3CDTF">2016-06-07T11:43:49Z</dcterms:created>
  <dcterms:modified xsi:type="dcterms:W3CDTF">2017-05-08T16:41:25Z</dcterms:modified>
</cp:coreProperties>
</file>